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 activeTab="1"/>
  </bookViews>
  <sheets>
    <sheet name="Прил 1 " sheetId="2" r:id="rId1"/>
    <sheet name="Лист2 к Прил 1" sheetId="9" r:id="rId2"/>
    <sheet name="Прил 2" sheetId="4" r:id="rId3"/>
    <sheet name="Прил 5" sheetId="5" r:id="rId4"/>
    <sheet name="Прил 6" sheetId="6" r:id="rId5"/>
    <sheet name="Прил 7" sheetId="7" r:id="rId6"/>
  </sheets>
  <definedNames>
    <definedName name="_xlnm.Print_Area" localSheetId="5">'Прил 7'!$A$1:$Q$55</definedName>
  </definedNames>
  <calcPr calcId="145621" refMode="R1C1"/>
</workbook>
</file>

<file path=xl/calcChain.xml><?xml version="1.0" encoding="utf-8"?>
<calcChain xmlns="http://schemas.openxmlformats.org/spreadsheetml/2006/main">
  <c r="J27" i="7" l="1"/>
  <c r="K45" i="7" l="1"/>
  <c r="H44" i="7"/>
  <c r="I68" i="5"/>
  <c r="J26" i="6"/>
  <c r="I26" i="6"/>
  <c r="N68" i="5"/>
  <c r="J68" i="5"/>
  <c r="I42" i="5"/>
  <c r="D66" i="5"/>
  <c r="D68" i="5" s="1"/>
  <c r="H68" i="5" l="1"/>
  <c r="N54" i="5"/>
  <c r="I54" i="5"/>
  <c r="N56" i="5"/>
  <c r="I56" i="5"/>
  <c r="H56" i="5"/>
  <c r="H57" i="5" l="1"/>
  <c r="P44" i="5" l="1"/>
  <c r="P45" i="5" s="1"/>
  <c r="P43" i="5"/>
  <c r="P42" i="5"/>
  <c r="E44" i="5"/>
  <c r="E43" i="5"/>
  <c r="E42" i="5"/>
  <c r="C42" i="5" s="1"/>
  <c r="C43" i="5"/>
  <c r="C44" i="5"/>
  <c r="E45" i="5"/>
  <c r="D42" i="5"/>
  <c r="H42" i="5"/>
  <c r="G42" i="5"/>
  <c r="N30" i="5"/>
  <c r="N29" i="5"/>
  <c r="N28" i="5"/>
  <c r="G30" i="5"/>
  <c r="G29" i="5"/>
  <c r="G28" i="5"/>
  <c r="C45" i="5" l="1"/>
  <c r="G46" i="7" l="1"/>
  <c r="G45" i="7"/>
  <c r="G44" i="7"/>
  <c r="G43" i="7"/>
  <c r="K41" i="7"/>
  <c r="K47" i="7" s="1"/>
  <c r="H41" i="7"/>
  <c r="H47" i="7" s="1"/>
  <c r="G47" i="7" l="1"/>
  <c r="G41" i="7"/>
  <c r="J33" i="7"/>
  <c r="L30" i="7"/>
  <c r="K30" i="7" s="1"/>
  <c r="L29" i="7"/>
  <c r="K29" i="7" s="1"/>
  <c r="F31" i="4"/>
  <c r="K27" i="7" l="1"/>
  <c r="K33" i="7" s="1"/>
  <c r="L27" i="7"/>
  <c r="L33" i="7" s="1"/>
  <c r="F29" i="4"/>
  <c r="G32" i="4"/>
  <c r="G31" i="4"/>
  <c r="G30" i="4"/>
  <c r="G29" i="4" s="1"/>
  <c r="D30" i="5" l="1"/>
  <c r="D29" i="5"/>
  <c r="D28" i="5"/>
  <c r="N57" i="5" l="1"/>
  <c r="M57" i="5"/>
  <c r="L57" i="5"/>
  <c r="K57" i="5"/>
  <c r="J57" i="5"/>
  <c r="I57" i="5"/>
  <c r="G57" i="5"/>
  <c r="F57" i="5"/>
  <c r="E57" i="5"/>
  <c r="D57" i="5"/>
  <c r="C57" i="5"/>
  <c r="O45" i="5"/>
  <c r="N45" i="5"/>
  <c r="M45" i="5"/>
  <c r="L45" i="5"/>
  <c r="K45" i="5"/>
  <c r="J45" i="5"/>
  <c r="I45" i="5"/>
  <c r="H45" i="5"/>
  <c r="G45" i="5"/>
  <c r="F45" i="5"/>
  <c r="D44" i="5"/>
  <c r="D43" i="5"/>
  <c r="D45" i="5" s="1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G33" i="4"/>
  <c r="F33" i="4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CD50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 Windows: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<sst xmlns="http://schemas.openxmlformats.org/spreadsheetml/2006/main" count="707" uniqueCount="278">
  <si>
    <t>ОТЧЕТ</t>
  </si>
  <si>
    <t xml:space="preserve">МУНИЦИПАЛЬНОГО ЗАДАНИЯ № </t>
  </si>
  <si>
    <t>б/н</t>
  </si>
  <si>
    <t>на 2022 год и на плановый период 2023 и 2024 годов</t>
  </si>
  <si>
    <t>на "30" декабря 2022 г.</t>
  </si>
  <si>
    <t>Коды</t>
  </si>
  <si>
    <t>Форма по</t>
  </si>
  <si>
    <t>ОКУД</t>
  </si>
  <si>
    <t>Дата</t>
  </si>
  <si>
    <t>Вид  муниципального учреждения</t>
  </si>
  <si>
    <t>автономное</t>
  </si>
  <si>
    <t>по сводному реестру</t>
  </si>
  <si>
    <t>(указывается вид муниципального учреждения</t>
  </si>
  <si>
    <t>По ЭКВЭД</t>
  </si>
  <si>
    <t>из базового (отраслевого) перечня)</t>
  </si>
  <si>
    <t>Периодичность</t>
  </si>
  <si>
    <t>По ОКВЭД</t>
  </si>
  <si>
    <t>(указывается в соответствии с периодичностью, установленной в муниципальном задании)</t>
  </si>
  <si>
    <t>1. Наименование работы</t>
  </si>
  <si>
    <t>Уникальный номер</t>
  </si>
  <si>
    <t>по базовому</t>
  </si>
  <si>
    <t>2. Категории потребителей работы</t>
  </si>
  <si>
    <t>(отраслевому) перечню</t>
  </si>
  <si>
    <t>3. Сведения о фактическом достижении показателей, характеризующих объем и (или) качество работы:</t>
  </si>
  <si>
    <t>3.1. Сведения о фактическом достижении показателей, характеризующих качество работы:</t>
  </si>
  <si>
    <t>Уникальный номер реестровой записи</t>
  </si>
  <si>
    <t>Показатель, характеризующий содержание работы</t>
  </si>
  <si>
    <t>Показатель, характеризующий 
условия (формы) 
выполнения работы</t>
  </si>
  <si>
    <t>Показатель качества работы</t>
  </si>
  <si>
    <t>наименование показателя</t>
  </si>
  <si>
    <t>единица 
измерения 
по ОКЕИ</t>
  </si>
  <si>
    <t>исполнено на отчетную дату</t>
  </si>
  <si>
    <t>допусти-мое (возмож-ное) отклоне-ние</t>
  </si>
  <si>
    <t>причина отклонения</t>
  </si>
  <si>
    <t>(наимено-вание показателя)</t>
  </si>
  <si>
    <t>744</t>
  </si>
  <si>
    <t>796</t>
  </si>
  <si>
    <t>3.2. Сведения о фактическом достижении показателей, характеризующих объем работы:</t>
  </si>
  <si>
    <t>Показатель объема работы</t>
  </si>
  <si>
    <t>наименование показа-
теля</t>
  </si>
  <si>
    <t>отклоне-ние, 
превы-шающее допусти-мое (возмож-ное) значение</t>
  </si>
  <si>
    <t>наименование</t>
  </si>
  <si>
    <t>код</t>
  </si>
  <si>
    <t>(подпись)</t>
  </si>
  <si>
    <t>(расшифровка подписи)</t>
  </si>
  <si>
    <t>Приложение 2 к Отчету о о результатах деятельности муниципального учреждения и об использовании закрепленного за ним муниципального имущества муниципального учреждения
на 1 января 2023 г.</t>
  </si>
  <si>
    <t xml:space="preserve">Сведения об оказываемых услугах, выполняемых работах сверх установленного </t>
  </si>
  <si>
    <t>государственного (муниципального) задания, а также выпускаемой продукции</t>
  </si>
  <si>
    <t>на 1 января 2023 г.</t>
  </si>
  <si>
    <t>КОДЫ</t>
  </si>
  <si>
    <t>по Сводному реестру</t>
  </si>
  <si>
    <t>ИНН</t>
  </si>
  <si>
    <t>Учреждение</t>
  </si>
  <si>
    <t>КПП</t>
  </si>
  <si>
    <t>Орган, осуществляющий функции и полномочия учредителя</t>
  </si>
  <si>
    <t>Администрация городского округа Большой Камень</t>
  </si>
  <si>
    <t>глава по БК</t>
  </si>
  <si>
    <t>Публично-правовое образование</t>
  </si>
  <si>
    <t>Городской округ Большой Камень</t>
  </si>
  <si>
    <t>по ОКТМО</t>
  </si>
  <si>
    <t>Периодичность: годовая</t>
  </si>
  <si>
    <t>Раздел 1. Сведения об услугах, оказываемых сверх установленного</t>
  </si>
  <si>
    <t>государственного (муниципального) задания</t>
  </si>
  <si>
    <t>Наименование оказываемых услуг</t>
  </si>
  <si>
    <t>Код по ОКВЭД</t>
  </si>
  <si>
    <t>Код строки</t>
  </si>
  <si>
    <t>Объем оказанных услуг</t>
  </si>
  <si>
    <t>Доход от оказания услуг, руб</t>
  </si>
  <si>
    <t>Цена (тариф)</t>
  </si>
  <si>
    <t>Справочно: реквизиты акта, которым установлена цена (тариф)</t>
  </si>
  <si>
    <t>единица измерения</t>
  </si>
  <si>
    <t>всего</t>
  </si>
  <si>
    <t>кем издан (ФОИВ, учреждение)</t>
  </si>
  <si>
    <t>дата</t>
  </si>
  <si>
    <t>номер</t>
  </si>
  <si>
    <t>код по ОКЕИ</t>
  </si>
  <si>
    <t>Итого</t>
  </si>
  <si>
    <t>x</t>
  </si>
  <si>
    <t>х</t>
  </si>
  <si>
    <t>Раздел 2. Сведения о работах, выполняемых сверх установленного</t>
  </si>
  <si>
    <t>Наименование выполняемых работ</t>
  </si>
  <si>
    <t>Объем выполненных работ</t>
  </si>
  <si>
    <t>Доход от выполнения работ, руб</t>
  </si>
  <si>
    <t>-</t>
  </si>
  <si>
    <t>Раздел 3. Сведения о производимой продукции</t>
  </si>
  <si>
    <t>Наименование производимой продукции</t>
  </si>
  <si>
    <t>Объем произведенной продукции</t>
  </si>
  <si>
    <t>Доход от реализации продукции, руб</t>
  </si>
  <si>
    <t>Руководитель</t>
  </si>
  <si>
    <t>(уполномоченное лицо) Учреждения</t>
  </si>
  <si>
    <t>(должность)</t>
  </si>
  <si>
    <t>Исполнитель</t>
  </si>
  <si>
    <t>(фамилия, инициалы)</t>
  </si>
  <si>
    <t>(телефон)</t>
  </si>
  <si>
    <t>"__" __________ 20__ г.</t>
  </si>
  <si>
    <t>Приложение 5 к Отчету о о результатах деятельности муниципального учреждения и об использовании закрепленного за ним муниципального имущества муниципального учреждения
на 1 января 2023 г.</t>
  </si>
  <si>
    <t>Сведения о численности сотрудников и оплате труда</t>
  </si>
  <si>
    <t>Раздел 1. Сведения о численности сотрудников</t>
  </si>
  <si>
    <t>Группы персонала (категория персонала)</t>
  </si>
  <si>
    <t>Штатная численность на начало года</t>
  </si>
  <si>
    <t>Средняя численность сотрудников за отчетный период</t>
  </si>
  <si>
    <t>По договорам гражданско-правового характера &lt;9&gt;</t>
  </si>
  <si>
    <t>Штатная численность на конец отчетного периода</t>
  </si>
  <si>
    <t>установлено штатным расписанием</t>
  </si>
  <si>
    <t>в том числе:</t>
  </si>
  <si>
    <t>всего &lt;7&gt;</t>
  </si>
  <si>
    <t>из нее</t>
  </si>
  <si>
    <t>замещено</t>
  </si>
  <si>
    <t>вакантных должностей</t>
  </si>
  <si>
    <t>по основному месту работы</t>
  </si>
  <si>
    <t>по внутреннему совместительству (по совмещению должностей) &lt;8&gt;</t>
  </si>
  <si>
    <t>по внешнему совместительству</t>
  </si>
  <si>
    <t>сотрудники учреждения &lt;10&gt;</t>
  </si>
  <si>
    <t>физические лица, не являющиеся сотрудниками учреждения &lt;11&gt;</t>
  </si>
  <si>
    <t>по основным видам деятельности</t>
  </si>
  <si>
    <t>Основной персонал, всего</t>
  </si>
  <si>
    <t xml:space="preserve">Вспомогательный персонал, всего </t>
  </si>
  <si>
    <t>Административно-управленческий персонал, всего</t>
  </si>
  <si>
    <t>Раздел 2. Сведения об оплате труда</t>
  </si>
  <si>
    <t>Группы персонала</t>
  </si>
  <si>
    <t>Фонд начисленной оплаты труда сотрудников за отчетный период, руб</t>
  </si>
  <si>
    <t>Начислено по договорам гражданско-правового характера, руб &lt;16&gt;</t>
  </si>
  <si>
    <t>Аналитическое распределение оплаты труда сотрудников по источникам финансового обеспечения, руб &lt;17&gt;</t>
  </si>
  <si>
    <t>по внутреннему совместительству (совмещению должностей)</t>
  </si>
  <si>
    <t>сотрудникам учреждения</t>
  </si>
  <si>
    <t>физическим лицам, не являющимися сотрудниками учреждения</t>
  </si>
  <si>
    <t>в том числе на условиях:</t>
  </si>
  <si>
    <t>за счет средств субсидии на выполнение государственного (муниципального) задания</t>
  </si>
  <si>
    <t>за счет средств субсидии на иные цели</t>
  </si>
  <si>
    <t>за счет средств гранта в форме субсидии</t>
  </si>
  <si>
    <t>ОМС &lt;18&gt;</t>
  </si>
  <si>
    <t>за счет средств от приносящей доход деятельности &lt;19&gt;</t>
  </si>
  <si>
    <t>полного рабочего времени</t>
  </si>
  <si>
    <t>неполного рабочего времени</t>
  </si>
  <si>
    <t>из федерального бюджета</t>
  </si>
  <si>
    <t>из бюджетов субъектов Российской Федерации и местных бюджетов</t>
  </si>
  <si>
    <t xml:space="preserve">Основной персонал, всего </t>
  </si>
  <si>
    <t>Вспомогательный персонал, всего</t>
  </si>
  <si>
    <t>ОМС</t>
  </si>
  <si>
    <t>за счет средств от приносящей доход деятельности</t>
  </si>
  <si>
    <t>по договорам гражданско-правового характера с сотрудниками учреждения</t>
  </si>
  <si>
    <t>по договорам гражданско-правового характера с физическими лицами, не являющимися сотрудниками учреждения</t>
  </si>
  <si>
    <t>за счет средств гранта в форме субсидии, в том числе:</t>
  </si>
  <si>
    <t>Приложение 6 к Отчету о о результатах деятельности муниципального учреждения и об использовании закрепленного за ним муниципального имущества муниципального учреждения
на 1 января 2023 г.</t>
  </si>
  <si>
    <t>Сведения о счетах учреждения, открытых в кредитных организациях</t>
  </si>
  <si>
    <t>Номер счета в кредитной организации</t>
  </si>
  <si>
    <t>Вид счета &lt;23&gt;</t>
  </si>
  <si>
    <t>Реквизиты акта, в соответствии с которым открыт счет</t>
  </si>
  <si>
    <t>Остаток средств на счете на начало года &lt;24&gt;</t>
  </si>
  <si>
    <t>Остаток средств на счете на конец отчетного периода &lt;24&gt;</t>
  </si>
  <si>
    <t>вид акта</t>
  </si>
  <si>
    <t>Счета в кредитных организациях в валюте Российской Федерации</t>
  </si>
  <si>
    <t>Расчетный</t>
  </si>
  <si>
    <t>Договор</t>
  </si>
  <si>
    <t>Приложение 7 к Отчету о о результатах деятельности муниципального учреждения и об использовании закрепленного за ним муниципального имущества муниципального учреждения
на 1 января 2023 г.</t>
  </si>
  <si>
    <t xml:space="preserve">Сведения о недвижимом имуществе, за исключением земельных участков, закрепленном на </t>
  </si>
  <si>
    <t>праве оперативного управления на 1 января 2023 г.</t>
  </si>
  <si>
    <t>Наименование объекта</t>
  </si>
  <si>
    <t>Адрес</t>
  </si>
  <si>
    <t>Кадастровый номер</t>
  </si>
  <si>
    <t>Код по ОКТМО</t>
  </si>
  <si>
    <t>Уникальный код объекта &lt;24.1&gt;</t>
  </si>
  <si>
    <t>Год постройки</t>
  </si>
  <si>
    <t>Единица измерения</t>
  </si>
  <si>
    <t>Используется учреждением</t>
  </si>
  <si>
    <t>Передано во временное пользование сторонним организациям (индивидуальным предпринимателям)</t>
  </si>
  <si>
    <t>для осуществления основной деятельности</t>
  </si>
  <si>
    <t>для иных целей</t>
  </si>
  <si>
    <t>на основании договоров аренды</t>
  </si>
  <si>
    <t>на основании договоров безвозмездного пользования</t>
  </si>
  <si>
    <t>без оформления права пользования (с почасовой оплатой)</t>
  </si>
  <si>
    <t>в рамках государственного (муниципального) задания</t>
  </si>
  <si>
    <t>за плату сверх государственного (муниципального) задания</t>
  </si>
  <si>
    <t>(в ред. Приказа Минфина РФ от 08.11.2022 N 159н)</t>
  </si>
  <si>
    <t>4.1</t>
  </si>
  <si>
    <t>Площадные объекты &lt;25&gt;, всего</t>
  </si>
  <si>
    <t>05706000001</t>
  </si>
  <si>
    <t>Не используется</t>
  </si>
  <si>
    <t>Фактические расходы на содержание объекта недвижимого имущества (руб в год)</t>
  </si>
  <si>
    <t>из них:</t>
  </si>
  <si>
    <t>проводится капитальный ремонт и/или реконструкция</t>
  </si>
  <si>
    <t>в связи с аварийным состоянием</t>
  </si>
  <si>
    <t>коммунальные услуги</t>
  </si>
  <si>
    <t>услуги по содержанию имущества</t>
  </si>
  <si>
    <t>налог на имущество</t>
  </si>
  <si>
    <t>требуется ремонт</t>
  </si>
  <si>
    <t>ожидает списания</t>
  </si>
  <si>
    <t>возмещается пользователями имущества</t>
  </si>
  <si>
    <t>по неиспользуемому имуществу</t>
  </si>
  <si>
    <t>ежеквартально</t>
  </si>
  <si>
    <t>93.11</t>
  </si>
  <si>
    <t>93.19</t>
  </si>
  <si>
    <t>Часть 1. Сведения об оказываемых муниципальных услугах</t>
  </si>
  <si>
    <t xml:space="preserve">Раздел </t>
  </si>
  <si>
    <t>1</t>
  </si>
  <si>
    <t>1. Наименование муниципальной услуги</t>
  </si>
  <si>
    <t>931900О.99.0.БВ27АБ25001</t>
  </si>
  <si>
    <t>спортивная подготовка по Олимпийским видам спорта</t>
  </si>
  <si>
    <t>2. Категории потребителей муниципальной услуги</t>
  </si>
  <si>
    <t>физические лица (граждане Российской Федерации)</t>
  </si>
  <si>
    <t>3. Сведения о фактическом достижении показателей, характеризующих объем и (или) качество муниципальной услуги:</t>
  </si>
  <si>
    <t>3.1. Сведения о фактическом достижении показателей, характеризующих качество муниципальной услуги:</t>
  </si>
  <si>
    <t>Показатель, характеризующий содержание муниципальной 
услуги</t>
  </si>
  <si>
    <t>Показатель, характеризующий 
условия (формы) оказания 
муниципальной услуги</t>
  </si>
  <si>
    <t>Показатель качества муниципальной услуги</t>
  </si>
  <si>
    <t>наимено-вание показа-
теля</t>
  </si>
  <si>
    <t>утверждено в муниципальном задании 
на год</t>
  </si>
  <si>
    <t>наимено-вание</t>
  </si>
  <si>
    <t>парусный спорт</t>
  </si>
  <si>
    <t xml:space="preserve"> -</t>
  </si>
  <si>
    <t>этап начальной подготовки</t>
  </si>
  <si>
    <t>доля лиц, прошедших спортивную подготовку на этапе начальной подготовки и зачисленных на тренировочный этап (этап спортивной специализации)</t>
  </si>
  <si>
    <t>процент</t>
  </si>
  <si>
    <t>3.2. Сведения о фактическом достижении показателей, характеризующих объем муниципальной услуги:</t>
  </si>
  <si>
    <t>Показатель, характеризующий содержание муниципальной
услуги</t>
  </si>
  <si>
    <t>Показатель, характеризующий 
условия (формы) 
оказания 
муниципальной 
услуги</t>
  </si>
  <si>
    <t>Показатель объема муниципальной услуги</t>
  </si>
  <si>
    <t>Средний размер платы (цена, тариф)</t>
  </si>
  <si>
    <t>утверж-дено 
в муниципальном задании 
на год</t>
  </si>
  <si>
    <t>испол-нено на отчет-ную 
дату</t>
  </si>
  <si>
    <t xml:space="preserve">Число лиц, прошедших спортивную подготовку на этапах спортивной подготовки
</t>
  </si>
  <si>
    <t>человек</t>
  </si>
  <si>
    <t>001</t>
  </si>
  <si>
    <t>Приложение 1                                                                                   к Отчету о о результатах деятельности муниципального учреждения и об использовании закрепленного за ним муниципального имущества муниципального учреждения
на 1 января 2023 г.</t>
  </si>
  <si>
    <t>Директор</t>
  </si>
  <si>
    <t xml:space="preserve">Часть 2. Сведения о выполняемых работах </t>
  </si>
  <si>
    <t>Проведение занятий физкультурно-спортивной направленности</t>
  </si>
  <si>
    <t>931919.Р.29.1.00000010000</t>
  </si>
  <si>
    <t>по месту проживания граждан</t>
  </si>
  <si>
    <t>в интересах общества</t>
  </si>
  <si>
    <t>причина отклоне-ния</t>
  </si>
  <si>
    <t>Количество человек</t>
  </si>
  <si>
    <t>Чел.</t>
  </si>
  <si>
    <t>792</t>
  </si>
  <si>
    <t>Количество мероприятий</t>
  </si>
  <si>
    <t>штука</t>
  </si>
  <si>
    <t>2</t>
  </si>
  <si>
    <t>Обеспечение доступа к объектам спорта</t>
  </si>
  <si>
    <t>931919.Р.29.1.00000046001</t>
  </si>
  <si>
    <t>Отсутствие обоснованных жалоб со стороны получателей государст- венной услуги на действие/ бездействие федеральных государст-венных учреждений медикосоциаль-ной экспертизы и их специалистов, на несоблюдение сроков предоставления государственной услуги, на отсутствие доступности государст-венной услуги и информации</t>
  </si>
  <si>
    <t>254</t>
  </si>
  <si>
    <t>не более 5</t>
  </si>
  <si>
    <t>Количество объектов</t>
  </si>
  <si>
    <t>Н.Б. Васильченко</t>
  </si>
  <si>
    <t>30.12.2022 г.</t>
  </si>
  <si>
    <t>(наименование показателя)</t>
  </si>
  <si>
    <t>автономное учреждение "Спортивный комплекс" городского округа Большой Камень</t>
  </si>
  <si>
    <r>
      <t xml:space="preserve">Наименование  муниципального учреждения (обособленного подразделения) </t>
    </r>
    <r>
      <rPr>
        <b/>
        <sz val="12"/>
        <rFont val="Times New Roman"/>
        <family val="1"/>
        <charset val="204"/>
      </rPr>
      <t xml:space="preserve">муниципальное </t>
    </r>
  </si>
  <si>
    <r>
      <t xml:space="preserve">Виды деятельности  муниципального учреждения (обособленного подразделения)                                              </t>
    </r>
    <r>
      <rPr>
        <b/>
        <sz val="12"/>
        <rFont val="Times New Roman"/>
        <family val="1"/>
        <charset val="204"/>
      </rPr>
      <t>Деятельность спортивных объектов</t>
    </r>
  </si>
  <si>
    <t>отклонение, 
превышающее допустимое (возможное) значение</t>
  </si>
  <si>
    <t>Муниципальное автономное учреждение "Спортивный комплекс" городского округа Большой Камень</t>
  </si>
  <si>
    <t>Физкультурно - оздоровительные услуги на спортивных объектах учреждения</t>
  </si>
  <si>
    <t>рубль</t>
  </si>
  <si>
    <t xml:space="preserve"> - Ледовый дворец</t>
  </si>
  <si>
    <t xml:space="preserve"> - Яхт клуб</t>
  </si>
  <si>
    <t>52.22</t>
  </si>
  <si>
    <t xml:space="preserve"> - Дворец спорта</t>
  </si>
  <si>
    <t>Н.Б.Васильченко</t>
  </si>
  <si>
    <t>Главный экономист</t>
  </si>
  <si>
    <t>Е. В. Краковецкая</t>
  </si>
  <si>
    <t>8 (42335) 57440</t>
  </si>
  <si>
    <t>Российская Федерация, Приморский край., г. Большой Камень, ул. Карла Маркса, д. 45.</t>
  </si>
  <si>
    <t>25:36:010201:1589</t>
  </si>
  <si>
    <t>м2</t>
  </si>
  <si>
    <t>055</t>
  </si>
  <si>
    <t>Российская Федерация, Приморский край., г. Большой Камень, ул. Приморского Комсомола, д. 6.</t>
  </si>
  <si>
    <t>25:36:010201:1523</t>
  </si>
  <si>
    <t>Крытый хоккейный каток</t>
  </si>
  <si>
    <t>Спортивный комплекс "Южный"</t>
  </si>
  <si>
    <t>Российская Федерация, Приморский край., г. Большой Камень</t>
  </si>
  <si>
    <t>25:36:010205:1657</t>
  </si>
  <si>
    <t>Здание Яхт-клуб</t>
  </si>
  <si>
    <t>Российская Федерация, Приморский край., г. Большой Камень, ул. Пограничная, д. 2.</t>
  </si>
  <si>
    <t>25:36:010101:386</t>
  </si>
  <si>
    <t>Здание Дворец спорта</t>
  </si>
  <si>
    <t xml:space="preserve"> </t>
  </si>
  <si>
    <t>40703810600700000000</t>
  </si>
  <si>
    <t>40703810950004001538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</si>
</sst>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00000000"/>
    <numFmt numFmtId="165" formatCode="0.000000"/>
  </numFmts>
  <fonts count="2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u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u/>
      <sz val="11"/>
      <color theme="10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3" fillId="0" borderId="0" applyNumberFormat="0" applyFill="0" applyBorder="0" applyAlignment="0" applyProtection="0"/>
    <xf numFmtId="0" fontId="19" fillId="0" borderId="0"/>
  </cellStyleXfs>
  <cellXfs count="324">
    <xf numFmtId="0" fontId="0" fillId="0" borderId="0" xfId="0"/>
    <xf numFmtId="0" fontId="2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49" fontId="6" fillId="0" borderId="0" xfId="1" applyNumberFormat="1" applyFont="1" applyAlignment="1">
      <alignment vertical="center"/>
    </xf>
    <xf numFmtId="0" fontId="5" fillId="0" borderId="0" xfId="1" applyFont="1" applyAlignment="1">
      <alignment horizontal="left"/>
    </xf>
    <xf numFmtId="49" fontId="2" fillId="0" borderId="0" xfId="1" applyNumberFormat="1" applyFont="1" applyAlignment="1">
      <alignment horizontal="center"/>
    </xf>
    <xf numFmtId="0" fontId="2" fillId="0" borderId="0" xfId="1" applyFont="1"/>
    <xf numFmtId="49" fontId="2" fillId="0" borderId="0" xfId="1" applyNumberFormat="1" applyFont="1" applyAlignment="1">
      <alignment horizontal="left"/>
    </xf>
    <xf numFmtId="0" fontId="8" fillId="0" borderId="0" xfId="1" applyFont="1"/>
    <xf numFmtId="0" fontId="2" fillId="0" borderId="0" xfId="1" applyFont="1" applyAlignment="1">
      <alignment vertical="top"/>
    </xf>
    <xf numFmtId="0" fontId="8" fillId="0" borderId="0" xfId="1" applyFont="1" applyAlignment="1">
      <alignment horizontal="right"/>
    </xf>
    <xf numFmtId="0" fontId="9" fillId="0" borderId="0" xfId="1" applyFont="1"/>
    <xf numFmtId="0" fontId="2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top"/>
    </xf>
    <xf numFmtId="4" fontId="2" fillId="0" borderId="0" xfId="1" applyNumberFormat="1" applyFont="1" applyAlignment="1">
      <alignment horizontal="left"/>
    </xf>
    <xf numFmtId="0" fontId="9" fillId="0" borderId="0" xfId="1" applyFont="1" applyAlignment="1">
      <alignment horizontal="left"/>
    </xf>
    <xf numFmtId="164" fontId="4" fillId="0" borderId="0" xfId="1" applyNumberFormat="1" applyFont="1" applyAlignment="1">
      <alignment horizontal="left"/>
    </xf>
    <xf numFmtId="165" fontId="4" fillId="0" borderId="0" xfId="1" applyNumberFormat="1" applyFont="1" applyAlignment="1">
      <alignment horizontal="left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6" fillId="0" borderId="24" xfId="0" applyFont="1" applyBorder="1" applyAlignment="1">
      <alignment horizontal="center"/>
    </xf>
    <xf numFmtId="0" fontId="15" fillId="0" borderId="0" xfId="0" applyFont="1" applyAlignment="1">
      <alignment horizontal="right" vertical="center" wrapText="1"/>
    </xf>
    <xf numFmtId="14" fontId="15" fillId="0" borderId="24" xfId="0" applyNumberFormat="1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1" fontId="15" fillId="0" borderId="24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right" wrapText="1"/>
    </xf>
    <xf numFmtId="0" fontId="17" fillId="0" borderId="0" xfId="2" applyFont="1" applyAlignment="1">
      <alignment horizontal="right"/>
    </xf>
    <xf numFmtId="0" fontId="15" fillId="0" borderId="24" xfId="0" applyFont="1" applyBorder="1" applyAlignment="1">
      <alignment vertical="center" wrapText="1"/>
    </xf>
    <xf numFmtId="0" fontId="17" fillId="0" borderId="24" xfId="2" applyFont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3" fontId="15" fillId="0" borderId="24" xfId="0" applyNumberFormat="1" applyFont="1" applyBorder="1" applyAlignment="1">
      <alignment horizontal="center" vertical="center" wrapText="1"/>
    </xf>
    <xf numFmtId="4" fontId="15" fillId="0" borderId="24" xfId="0" applyNumberFormat="1" applyFont="1" applyBorder="1" applyAlignment="1">
      <alignment horizontal="center" vertical="center" wrapText="1"/>
    </xf>
    <xf numFmtId="2" fontId="15" fillId="0" borderId="24" xfId="0" applyNumberFormat="1" applyFont="1" applyBorder="1" applyAlignment="1">
      <alignment horizontal="center" vertical="center" wrapText="1"/>
    </xf>
    <xf numFmtId="14" fontId="15" fillId="2" borderId="24" xfId="0" applyNumberFormat="1" applyFont="1" applyFill="1" applyBorder="1" applyAlignment="1">
      <alignment horizontal="center" vertical="center" wrapText="1"/>
    </xf>
    <xf numFmtId="3" fontId="15" fillId="0" borderId="24" xfId="0" applyNumberFormat="1" applyFont="1" applyBorder="1" applyAlignment="1">
      <alignment vertical="center" wrapText="1"/>
    </xf>
    <xf numFmtId="3" fontId="15" fillId="2" borderId="24" xfId="0" applyNumberFormat="1" applyFont="1" applyFill="1" applyBorder="1" applyAlignment="1">
      <alignment horizontal="center" vertical="center" wrapText="1"/>
    </xf>
    <xf numFmtId="4" fontId="15" fillId="2" borderId="24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" fontId="0" fillId="0" borderId="0" xfId="0" applyNumberFormat="1"/>
    <xf numFmtId="3" fontId="15" fillId="0" borderId="24" xfId="0" applyNumberFormat="1" applyFont="1" applyBorder="1" applyAlignment="1">
      <alignment horizontal="center" wrapText="1"/>
    </xf>
    <xf numFmtId="4" fontId="15" fillId="0" borderId="24" xfId="0" applyNumberFormat="1" applyFont="1" applyBorder="1" applyAlignment="1">
      <alignment horizontal="center" wrapText="1"/>
    </xf>
    <xf numFmtId="0" fontId="15" fillId="0" borderId="9" xfId="0" applyFont="1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0" fillId="0" borderId="24" xfId="0" applyBorder="1" applyAlignment="1">
      <alignment vertical="top" wrapText="1"/>
    </xf>
    <xf numFmtId="0" fontId="15" fillId="2" borderId="24" xfId="0" applyFont="1" applyFill="1" applyBorder="1" applyAlignment="1">
      <alignment vertical="center" wrapText="1"/>
    </xf>
    <xf numFmtId="0" fontId="0" fillId="2" borderId="0" xfId="0" applyFill="1"/>
    <xf numFmtId="14" fontId="15" fillId="0" borderId="24" xfId="0" applyNumberFormat="1" applyFont="1" applyBorder="1" applyAlignment="1">
      <alignment vertical="center" wrapText="1"/>
    </xf>
    <xf numFmtId="49" fontId="15" fillId="0" borderId="24" xfId="0" applyNumberFormat="1" applyFont="1" applyBorder="1" applyAlignment="1">
      <alignment horizontal="center" vertical="center" wrapText="1"/>
    </xf>
    <xf numFmtId="49" fontId="15" fillId="0" borderId="24" xfId="0" applyNumberFormat="1" applyFont="1" applyBorder="1" applyAlignment="1">
      <alignment vertical="center" wrapText="1"/>
    </xf>
    <xf numFmtId="0" fontId="15" fillId="2" borderId="24" xfId="0" applyFont="1" applyFill="1" applyBorder="1" applyAlignment="1">
      <alignment horizontal="left" vertical="center" wrapText="1"/>
    </xf>
    <xf numFmtId="4" fontId="15" fillId="2" borderId="24" xfId="0" applyNumberFormat="1" applyFont="1" applyFill="1" applyBorder="1" applyAlignment="1">
      <alignment vertical="center" wrapText="1"/>
    </xf>
    <xf numFmtId="4" fontId="19" fillId="0" borderId="25" xfId="3" applyNumberFormat="1" applyBorder="1" applyAlignment="1">
      <alignment horizontal="right" vertical="top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49" fontId="2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right" vertical="top" wrapText="1"/>
    </xf>
    <xf numFmtId="0" fontId="9" fillId="0" borderId="0" xfId="1" applyFont="1" applyAlignment="1">
      <alignment horizontal="right"/>
    </xf>
    <xf numFmtId="0" fontId="9" fillId="0" borderId="0" xfId="1" applyFont="1" applyAlignment="1">
      <alignment vertical="top" wrapText="1"/>
    </xf>
    <xf numFmtId="49" fontId="2" fillId="0" borderId="0" xfId="1" applyNumberFormat="1" applyFont="1" applyAlignment="1">
      <alignment vertical="top"/>
    </xf>
    <xf numFmtId="0" fontId="15" fillId="0" borderId="24" xfId="0" applyFont="1" applyBorder="1" applyAlignment="1">
      <alignment horizontal="center" vertical="center" wrapText="1"/>
    </xf>
    <xf numFmtId="0" fontId="9" fillId="0" borderId="0" xfId="1" applyFont="1"/>
    <xf numFmtId="0" fontId="5" fillId="0" borderId="0" xfId="1" applyFont="1" applyAlignment="1">
      <alignment vertical="center"/>
    </xf>
    <xf numFmtId="0" fontId="2" fillId="0" borderId="0" xfId="1" applyFont="1"/>
    <xf numFmtId="0" fontId="2" fillId="0" borderId="0" xfId="1" applyNumberFormat="1" applyFont="1" applyBorder="1" applyAlignment="1">
      <alignment horizontal="left"/>
    </xf>
    <xf numFmtId="0" fontId="2" fillId="0" borderId="0" xfId="1" applyNumberFormat="1" applyFont="1" applyBorder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NumberFormat="1" applyFont="1" applyFill="1" applyBorder="1" applyAlignment="1">
      <alignment horizontal="left"/>
    </xf>
    <xf numFmtId="0" fontId="2" fillId="0" borderId="0" xfId="1" applyNumberFormat="1" applyFont="1" applyFill="1" applyBorder="1" applyAlignment="1">
      <alignment horizontal="right"/>
    </xf>
    <xf numFmtId="0" fontId="2" fillId="0" borderId="0" xfId="1" applyNumberFormat="1" applyFont="1" applyBorder="1" applyAlignment="1">
      <alignment horizontal="center"/>
    </xf>
    <xf numFmtId="0" fontId="2" fillId="0" borderId="2" xfId="1" applyNumberFormat="1" applyFont="1" applyFill="1" applyBorder="1" applyAlignment="1">
      <alignment vertical="center"/>
    </xf>
    <xf numFmtId="49" fontId="6" fillId="0" borderId="1" xfId="1" applyNumberFormat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49" fontId="6" fillId="0" borderId="0" xfId="1" applyNumberFormat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2" fillId="0" borderId="0" xfId="1" applyFont="1"/>
    <xf numFmtId="0" fontId="2" fillId="0" borderId="0" xfId="1" applyNumberFormat="1" applyFont="1" applyBorder="1" applyAlignment="1">
      <alignment horizontal="left"/>
    </xf>
    <xf numFmtId="0" fontId="2" fillId="0" borderId="0" xfId="1" applyNumberFormat="1" applyFont="1" applyBorder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NumberFormat="1" applyFont="1" applyFill="1" applyBorder="1" applyAlignment="1">
      <alignment horizontal="left"/>
    </xf>
    <xf numFmtId="0" fontId="2" fillId="0" borderId="0" xfId="1" applyNumberFormat="1" applyFont="1" applyFill="1" applyBorder="1" applyAlignment="1">
      <alignment horizontal="right"/>
    </xf>
    <xf numFmtId="49" fontId="2" fillId="0" borderId="0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 wrapText="1"/>
    </xf>
    <xf numFmtId="0" fontId="2" fillId="0" borderId="0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/>
    </xf>
    <xf numFmtId="0" fontId="2" fillId="0" borderId="0" xfId="1" applyNumberFormat="1" applyFont="1" applyAlignment="1">
      <alignment horizontal="left"/>
    </xf>
    <xf numFmtId="0" fontId="9" fillId="0" borderId="0" xfId="1" applyNumberFormat="1" applyFont="1" applyFill="1" applyBorder="1" applyAlignment="1">
      <alignment horizontal="left"/>
    </xf>
    <xf numFmtId="0" fontId="9" fillId="0" borderId="0" xfId="1" applyNumberFormat="1" applyFont="1" applyAlignment="1">
      <alignment horizontal="left"/>
    </xf>
    <xf numFmtId="0" fontId="9" fillId="0" borderId="0" xfId="1" applyNumberFormat="1" applyFont="1" applyFill="1" applyBorder="1" applyAlignment="1">
      <alignment horizontal="center" vertical="top"/>
    </xf>
    <xf numFmtId="0" fontId="2" fillId="0" borderId="0" xfId="1" applyNumberFormat="1" applyFont="1" applyBorder="1" applyAlignment="1">
      <alignment horizontal="left" vertical="center"/>
    </xf>
    <xf numFmtId="49" fontId="9" fillId="0" borderId="0" xfId="1" applyNumberFormat="1" applyFont="1" applyFill="1" applyBorder="1" applyAlignment="1">
      <alignment horizontal="center" wrapText="1"/>
    </xf>
    <xf numFmtId="0" fontId="9" fillId="0" borderId="0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left" wrapText="1"/>
    </xf>
    <xf numFmtId="0" fontId="9" fillId="0" borderId="0" xfId="1" applyFont="1" applyFill="1" applyBorder="1" applyAlignment="1">
      <alignment horizontal="center" wrapText="1"/>
    </xf>
    <xf numFmtId="49" fontId="9" fillId="0" borderId="0" xfId="1" applyNumberFormat="1" applyFont="1" applyFill="1" applyBorder="1" applyAlignment="1">
      <alignment horizontal="center"/>
    </xf>
    <xf numFmtId="1" fontId="9" fillId="2" borderId="0" xfId="1" applyNumberFormat="1" applyFont="1" applyFill="1" applyBorder="1" applyAlignment="1">
      <alignment horizontal="center"/>
    </xf>
    <xf numFmtId="9" fontId="9" fillId="0" borderId="0" xfId="1" applyNumberFormat="1" applyFont="1" applyFill="1" applyBorder="1" applyAlignment="1">
      <alignment horizontal="center"/>
    </xf>
    <xf numFmtId="0" fontId="2" fillId="0" borderId="0" xfId="1" applyFont="1" applyAlignment="1"/>
    <xf numFmtId="0" fontId="2" fillId="0" borderId="0" xfId="1" applyFont="1" applyBorder="1" applyAlignment="1"/>
    <xf numFmtId="0" fontId="2" fillId="0" borderId="2" xfId="1" applyNumberFormat="1" applyFont="1" applyBorder="1" applyAlignment="1">
      <alignment vertical="center"/>
    </xf>
    <xf numFmtId="0" fontId="2" fillId="0" borderId="9" xfId="1" applyNumberFormat="1" applyFont="1" applyBorder="1" applyAlignment="1"/>
    <xf numFmtId="0" fontId="15" fillId="0" borderId="24" xfId="0" applyFont="1" applyBorder="1" applyAlignment="1">
      <alignment horizontal="center" vertical="center" wrapText="1"/>
    </xf>
    <xf numFmtId="0" fontId="15" fillId="0" borderId="27" xfId="0" applyFont="1" applyBorder="1" applyAlignment="1">
      <alignment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5" fillId="0" borderId="24" xfId="0" applyFont="1" applyBorder="1" applyAlignment="1">
      <alignment vertical="center" wrapText="1"/>
    </xf>
    <xf numFmtId="0" fontId="15" fillId="2" borderId="24" xfId="0" applyFont="1" applyFill="1" applyBorder="1" applyAlignment="1">
      <alignment vertical="center" wrapText="1"/>
    </xf>
    <xf numFmtId="0" fontId="15" fillId="2" borderId="24" xfId="0" applyFont="1" applyFill="1" applyBorder="1" applyAlignment="1">
      <alignment horizontal="right" vertical="center" wrapText="1"/>
    </xf>
    <xf numFmtId="0" fontId="15" fillId="0" borderId="24" xfId="0" applyFont="1" applyBorder="1" applyAlignment="1">
      <alignment horizontal="right" vertical="center" wrapText="1"/>
    </xf>
    <xf numFmtId="0" fontId="15" fillId="0" borderId="3" xfId="0" applyFont="1" applyBorder="1" applyAlignment="1">
      <alignment vertical="center" wrapText="1"/>
    </xf>
    <xf numFmtId="0" fontId="15" fillId="0" borderId="20" xfId="0" applyFont="1" applyFill="1" applyBorder="1" applyAlignment="1">
      <alignment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5" fillId="0" borderId="24" xfId="0" applyFont="1" applyBorder="1" applyAlignment="1">
      <alignment vertical="center" wrapText="1"/>
    </xf>
    <xf numFmtId="0" fontId="15" fillId="2" borderId="24" xfId="0" applyFont="1" applyFill="1" applyBorder="1" applyAlignment="1">
      <alignment vertical="center" wrapText="1"/>
    </xf>
    <xf numFmtId="4" fontId="15" fillId="0" borderId="24" xfId="0" applyNumberFormat="1" applyFont="1" applyBorder="1" applyAlignment="1">
      <alignment vertical="center" wrapText="1"/>
    </xf>
    <xf numFmtId="4" fontId="15" fillId="2" borderId="0" xfId="0" applyNumberFormat="1" applyFont="1" applyFill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2" fillId="0" borderId="0" xfId="1" applyNumberFormat="1" applyFont="1" applyBorder="1" applyAlignment="1">
      <alignment horizontal="left"/>
    </xf>
    <xf numFmtId="0" fontId="8" fillId="0" borderId="9" xfId="1" applyNumberFormat="1" applyFont="1" applyFill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9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21" xfId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23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top" wrapText="1"/>
    </xf>
    <xf numFmtId="0" fontId="9" fillId="0" borderId="2" xfId="1" applyFont="1" applyBorder="1" applyAlignment="1">
      <alignment horizontal="center" vertical="top" wrapText="1"/>
    </xf>
    <xf numFmtId="0" fontId="9" fillId="0" borderId="3" xfId="1" applyFont="1" applyBorder="1" applyAlignment="1">
      <alignment horizontal="center" vertical="top" wrapText="1"/>
    </xf>
    <xf numFmtId="0" fontId="8" fillId="0" borderId="0" xfId="1" applyFont="1" applyAlignment="1">
      <alignment horizontal="left"/>
    </xf>
    <xf numFmtId="0" fontId="9" fillId="0" borderId="18" xfId="1" applyFont="1" applyFill="1" applyBorder="1" applyAlignment="1">
      <alignment horizontal="center" vertical="center" wrapText="1"/>
    </xf>
    <xf numFmtId="0" fontId="9" fillId="0" borderId="13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22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9" fillId="0" borderId="23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right" wrapText="1"/>
    </xf>
    <xf numFmtId="0" fontId="2" fillId="0" borderId="1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0" xfId="1" applyFont="1" applyAlignment="1">
      <alignment horizontal="right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4" xfId="1" applyFont="1" applyBorder="1" applyAlignment="1">
      <alignment horizontal="center"/>
    </xf>
    <xf numFmtId="0" fontId="9" fillId="0" borderId="0" xfId="1" applyFont="1" applyAlignment="1">
      <alignment vertical="top" wrapText="1"/>
    </xf>
    <xf numFmtId="0" fontId="9" fillId="0" borderId="17" xfId="1" applyFont="1" applyBorder="1" applyAlignment="1">
      <alignment vertical="top" wrapText="1"/>
    </xf>
    <xf numFmtId="14" fontId="9" fillId="0" borderId="11" xfId="1" applyNumberFormat="1" applyFont="1" applyBorder="1" applyAlignment="1">
      <alignment horizontal="center" vertical="top"/>
    </xf>
    <xf numFmtId="14" fontId="9" fillId="0" borderId="2" xfId="1" applyNumberFormat="1" applyFont="1" applyBorder="1" applyAlignment="1">
      <alignment horizontal="center" vertical="top"/>
    </xf>
    <xf numFmtId="14" fontId="9" fillId="0" borderId="12" xfId="1" applyNumberFormat="1" applyFont="1" applyBorder="1" applyAlignment="1">
      <alignment horizontal="center" vertical="top"/>
    </xf>
    <xf numFmtId="49" fontId="9" fillId="0" borderId="5" xfId="1" applyNumberFormat="1" applyFont="1" applyFill="1" applyBorder="1" applyAlignment="1">
      <alignment horizontal="left" vertical="center" wrapText="1"/>
    </xf>
    <xf numFmtId="49" fontId="9" fillId="0" borderId="6" xfId="1" applyNumberFormat="1" applyFont="1" applyFill="1" applyBorder="1" applyAlignment="1">
      <alignment horizontal="left" vertical="center" wrapText="1"/>
    </xf>
    <xf numFmtId="49" fontId="9" fillId="0" borderId="7" xfId="1" applyNumberFormat="1" applyFont="1" applyFill="1" applyBorder="1" applyAlignment="1">
      <alignment horizontal="left" vertical="center" wrapText="1"/>
    </xf>
    <xf numFmtId="49" fontId="9" fillId="0" borderId="16" xfId="1" applyNumberFormat="1" applyFont="1" applyFill="1" applyBorder="1" applyAlignment="1">
      <alignment horizontal="left" vertical="center" wrapText="1"/>
    </xf>
    <xf numFmtId="49" fontId="9" fillId="0" borderId="0" xfId="1" applyNumberFormat="1" applyFont="1" applyFill="1" applyBorder="1" applyAlignment="1">
      <alignment horizontal="left" vertical="center" wrapText="1"/>
    </xf>
    <xf numFmtId="49" fontId="9" fillId="0" borderId="17" xfId="1" applyNumberFormat="1" applyFont="1" applyFill="1" applyBorder="1" applyAlignment="1">
      <alignment horizontal="left" vertical="center" wrapText="1"/>
    </xf>
    <xf numFmtId="49" fontId="9" fillId="0" borderId="14" xfId="1" applyNumberFormat="1" applyFont="1" applyFill="1" applyBorder="1" applyAlignment="1">
      <alignment horizontal="left" vertical="center" wrapText="1"/>
    </xf>
    <xf numFmtId="49" fontId="9" fillId="0" borderId="4" xfId="1" applyNumberFormat="1" applyFont="1" applyFill="1" applyBorder="1" applyAlignment="1">
      <alignment horizontal="left" vertical="center" wrapText="1"/>
    </xf>
    <xf numFmtId="49" fontId="9" fillId="0" borderId="15" xfId="1" applyNumberFormat="1" applyFont="1" applyFill="1" applyBorder="1" applyAlignment="1">
      <alignment horizontal="left" vertical="center" wrapText="1"/>
    </xf>
    <xf numFmtId="0" fontId="2" fillId="0" borderId="9" xfId="1" applyNumberFormat="1" applyFont="1" applyFill="1" applyBorder="1" applyAlignment="1">
      <alignment horizontal="left"/>
    </xf>
    <xf numFmtId="0" fontId="9" fillId="0" borderId="1" xfId="1" applyFont="1" applyFill="1" applyBorder="1" applyAlignment="1">
      <alignment horizontal="center" wrapText="1"/>
    </xf>
    <xf numFmtId="0" fontId="9" fillId="0" borderId="2" xfId="1" applyFont="1" applyFill="1" applyBorder="1" applyAlignment="1">
      <alignment horizontal="center" wrapText="1"/>
    </xf>
    <xf numFmtId="0" fontId="9" fillId="0" borderId="3" xfId="1" applyFont="1" applyFill="1" applyBorder="1" applyAlignment="1">
      <alignment horizontal="center" wrapText="1"/>
    </xf>
    <xf numFmtId="0" fontId="9" fillId="0" borderId="1" xfId="1" applyFont="1" applyFill="1" applyBorder="1" applyAlignment="1">
      <alignment horizontal="center" vertical="top" wrapText="1"/>
    </xf>
    <xf numFmtId="0" fontId="9" fillId="0" borderId="2" xfId="1" applyFont="1" applyFill="1" applyBorder="1" applyAlignment="1">
      <alignment horizontal="center" vertical="top" wrapText="1"/>
    </xf>
    <xf numFmtId="0" fontId="9" fillId="0" borderId="3" xfId="1" applyFont="1" applyFill="1" applyBorder="1" applyAlignment="1">
      <alignment horizontal="center" vertical="top" wrapText="1"/>
    </xf>
    <xf numFmtId="0" fontId="9" fillId="0" borderId="1" xfId="1" applyNumberFormat="1" applyFont="1" applyFill="1" applyBorder="1" applyAlignment="1">
      <alignment horizontal="center" vertical="top"/>
    </xf>
    <xf numFmtId="0" fontId="9" fillId="0" borderId="2" xfId="1" applyNumberFormat="1" applyFont="1" applyFill="1" applyBorder="1" applyAlignment="1">
      <alignment horizontal="center" vertical="top"/>
    </xf>
    <xf numFmtId="0" fontId="9" fillId="0" borderId="3" xfId="1" applyNumberFormat="1" applyFont="1" applyFill="1" applyBorder="1" applyAlignment="1">
      <alignment horizontal="center" vertical="top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left" vertical="top" wrapText="1"/>
    </xf>
    <xf numFmtId="49" fontId="9" fillId="0" borderId="2" xfId="1" applyNumberFormat="1" applyFont="1" applyFill="1" applyBorder="1" applyAlignment="1">
      <alignment horizontal="left" vertical="top" wrapText="1"/>
    </xf>
    <xf numFmtId="49" fontId="9" fillId="0" borderId="3" xfId="1" applyNumberFormat="1" applyFont="1" applyFill="1" applyBorder="1" applyAlignment="1">
      <alignment horizontal="left" vertical="top" wrapText="1"/>
    </xf>
    <xf numFmtId="0" fontId="9" fillId="0" borderId="1" xfId="1" applyFont="1" applyFill="1" applyBorder="1" applyAlignment="1">
      <alignment horizontal="center" vertical="top"/>
    </xf>
    <xf numFmtId="0" fontId="9" fillId="0" borderId="2" xfId="1" applyFont="1" applyFill="1" applyBorder="1" applyAlignment="1">
      <alignment horizontal="center" vertical="top"/>
    </xf>
    <xf numFmtId="0" fontId="9" fillId="0" borderId="3" xfId="1" applyFont="1" applyFill="1" applyBorder="1" applyAlignment="1">
      <alignment horizontal="center" vertical="top"/>
    </xf>
    <xf numFmtId="0" fontId="10" fillId="0" borderId="1" xfId="1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left" vertical="top" wrapText="1"/>
    </xf>
    <xf numFmtId="0" fontId="10" fillId="0" borderId="3" xfId="1" applyFont="1" applyFill="1" applyBorder="1" applyAlignment="1">
      <alignment horizontal="left" vertical="top" wrapText="1"/>
    </xf>
    <xf numFmtId="0" fontId="10" fillId="0" borderId="1" xfId="1" applyFont="1" applyFill="1" applyBorder="1" applyAlignment="1">
      <alignment horizontal="center" vertical="top" wrapText="1"/>
    </xf>
    <xf numFmtId="0" fontId="10" fillId="0" borderId="2" xfId="1" applyFont="1" applyFill="1" applyBorder="1" applyAlignment="1">
      <alignment horizontal="center" vertical="top" wrapText="1"/>
    </xf>
    <xf numFmtId="0" fontId="10" fillId="0" borderId="3" xfId="1" applyFont="1" applyFill="1" applyBorder="1" applyAlignment="1">
      <alignment horizontal="center" vertical="top" wrapText="1"/>
    </xf>
    <xf numFmtId="0" fontId="10" fillId="0" borderId="1" xfId="1" applyFont="1" applyBorder="1" applyAlignment="1">
      <alignment horizontal="center" vertical="top" wrapText="1"/>
    </xf>
    <xf numFmtId="0" fontId="10" fillId="0" borderId="2" xfId="1" applyFont="1" applyBorder="1" applyAlignment="1">
      <alignment horizontal="center" vertical="top" wrapText="1"/>
    </xf>
    <xf numFmtId="0" fontId="10" fillId="0" borderId="3" xfId="1" applyFont="1" applyBorder="1" applyAlignment="1">
      <alignment horizontal="center" vertical="top" wrapText="1"/>
    </xf>
    <xf numFmtId="49" fontId="9" fillId="0" borderId="1" xfId="1" applyNumberFormat="1" applyFont="1" applyFill="1" applyBorder="1" applyAlignment="1">
      <alignment horizontal="center" vertical="top" wrapText="1"/>
    </xf>
    <xf numFmtId="49" fontId="9" fillId="0" borderId="2" xfId="1" applyNumberFormat="1" applyFont="1" applyFill="1" applyBorder="1" applyAlignment="1">
      <alignment horizontal="center" vertical="top" wrapText="1"/>
    </xf>
    <xf numFmtId="49" fontId="9" fillId="0" borderId="3" xfId="1" applyNumberFormat="1" applyFont="1" applyFill="1" applyBorder="1" applyAlignment="1">
      <alignment horizontal="center" vertical="top" wrapText="1"/>
    </xf>
    <xf numFmtId="49" fontId="9" fillId="0" borderId="1" xfId="1" applyNumberFormat="1" applyFont="1" applyFill="1" applyBorder="1" applyAlignment="1">
      <alignment horizontal="center" vertical="top"/>
    </xf>
    <xf numFmtId="49" fontId="9" fillId="0" borderId="2" xfId="1" applyNumberFormat="1" applyFont="1" applyFill="1" applyBorder="1" applyAlignment="1">
      <alignment horizontal="center" vertical="top"/>
    </xf>
    <xf numFmtId="49" fontId="9" fillId="0" borderId="3" xfId="1" applyNumberFormat="1" applyFont="1" applyFill="1" applyBorder="1" applyAlignment="1">
      <alignment horizontal="center" vertical="top"/>
    </xf>
    <xf numFmtId="0" fontId="9" fillId="2" borderId="1" xfId="1" applyFont="1" applyFill="1" applyBorder="1" applyAlignment="1">
      <alignment horizontal="center" vertical="top"/>
    </xf>
    <xf numFmtId="0" fontId="9" fillId="2" borderId="2" xfId="1" applyFont="1" applyFill="1" applyBorder="1" applyAlignment="1">
      <alignment horizontal="center" vertical="top"/>
    </xf>
    <xf numFmtId="0" fontId="9" fillId="2" borderId="3" xfId="1" applyFont="1" applyFill="1" applyBorder="1" applyAlignment="1">
      <alignment horizontal="center" vertical="top"/>
    </xf>
    <xf numFmtId="9" fontId="9" fillId="0" borderId="1" xfId="1" applyNumberFormat="1" applyFont="1" applyFill="1" applyBorder="1" applyAlignment="1">
      <alignment horizontal="center" vertical="top"/>
    </xf>
    <xf numFmtId="9" fontId="9" fillId="0" borderId="2" xfId="1" applyNumberFormat="1" applyFont="1" applyFill="1" applyBorder="1" applyAlignment="1">
      <alignment horizontal="center" vertical="top"/>
    </xf>
    <xf numFmtId="9" fontId="9" fillId="0" borderId="3" xfId="1" applyNumberFormat="1" applyFont="1" applyFill="1" applyBorder="1" applyAlignment="1">
      <alignment horizontal="center" vertical="top"/>
    </xf>
    <xf numFmtId="0" fontId="9" fillId="0" borderId="0" xfId="1" applyFont="1" applyAlignment="1">
      <alignment horizontal="right" vertical="center"/>
    </xf>
    <xf numFmtId="0" fontId="9" fillId="0" borderId="1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49" fontId="2" fillId="0" borderId="9" xfId="1" applyNumberFormat="1" applyFont="1" applyFill="1" applyBorder="1" applyAlignment="1">
      <alignment horizontal="center"/>
    </xf>
    <xf numFmtId="0" fontId="9" fillId="0" borderId="0" xfId="1" applyFont="1" applyAlignment="1">
      <alignment horizontal="right" vertical="top" wrapText="1"/>
    </xf>
    <xf numFmtId="0" fontId="9" fillId="0" borderId="29" xfId="1" applyFont="1" applyBorder="1" applyAlignment="1">
      <alignment horizontal="center" vertical="top" wrapText="1"/>
    </xf>
    <xf numFmtId="0" fontId="9" fillId="0" borderId="30" xfId="1" applyFont="1" applyBorder="1" applyAlignment="1">
      <alignment horizontal="center" vertical="top" wrapText="1"/>
    </xf>
    <xf numFmtId="0" fontId="9" fillId="0" borderId="31" xfId="1" applyFont="1" applyBorder="1" applyAlignment="1">
      <alignment horizontal="center" vertical="top" wrapText="1"/>
    </xf>
    <xf numFmtId="0" fontId="9" fillId="0" borderId="0" xfId="1" applyFont="1" applyAlignment="1">
      <alignment horizontal="right"/>
    </xf>
    <xf numFmtId="0" fontId="9" fillId="0" borderId="11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9" fillId="0" borderId="12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2" fillId="0" borderId="2" xfId="1" applyNumberFormat="1" applyFont="1" applyBorder="1" applyAlignment="1">
      <alignment horizontal="left" vertical="center"/>
    </xf>
    <xf numFmtId="0" fontId="2" fillId="0" borderId="2" xfId="1" applyNumberFormat="1" applyFont="1" applyFill="1" applyBorder="1" applyAlignment="1">
      <alignment horizontal="left"/>
    </xf>
    <xf numFmtId="0" fontId="9" fillId="0" borderId="0" xfId="1" applyNumberFormat="1" applyFont="1" applyFill="1" applyBorder="1" applyAlignment="1">
      <alignment horizontal="center" vertical="top"/>
    </xf>
    <xf numFmtId="49" fontId="9" fillId="0" borderId="5" xfId="1" applyNumberFormat="1" applyFont="1" applyBorder="1" applyAlignment="1">
      <alignment horizontal="center" vertical="center" wrapText="1"/>
    </xf>
    <xf numFmtId="49" fontId="9" fillId="0" borderId="6" xfId="1" applyNumberFormat="1" applyFont="1" applyBorder="1" applyAlignment="1">
      <alignment horizontal="center" vertical="center" wrapText="1"/>
    </xf>
    <xf numFmtId="49" fontId="9" fillId="0" borderId="7" xfId="1" applyNumberFormat="1" applyFont="1" applyBorder="1" applyAlignment="1">
      <alignment horizontal="center" vertical="center" wrapText="1"/>
    </xf>
    <xf numFmtId="49" fontId="9" fillId="0" borderId="16" xfId="1" applyNumberFormat="1" applyFont="1" applyBorder="1" applyAlignment="1">
      <alignment horizontal="center" vertical="center" wrapText="1"/>
    </xf>
    <xf numFmtId="49" fontId="9" fillId="0" borderId="0" xfId="1" applyNumberFormat="1" applyFont="1" applyBorder="1" applyAlignment="1">
      <alignment horizontal="center" vertical="center" wrapText="1"/>
    </xf>
    <xf numFmtId="49" fontId="9" fillId="0" borderId="17" xfId="1" applyNumberFormat="1" applyFont="1" applyBorder="1" applyAlignment="1">
      <alignment horizontal="center" vertical="center" wrapText="1"/>
    </xf>
    <xf numFmtId="49" fontId="9" fillId="0" borderId="14" xfId="1" applyNumberFormat="1" applyFont="1" applyBorder="1" applyAlignment="1">
      <alignment horizontal="center" vertical="center" wrapText="1"/>
    </xf>
    <xf numFmtId="49" fontId="9" fillId="0" borderId="4" xfId="1" applyNumberFormat="1" applyFont="1" applyBorder="1" applyAlignment="1">
      <alignment horizontal="center" vertical="center" wrapText="1"/>
    </xf>
    <xf numFmtId="49" fontId="9" fillId="0" borderId="15" xfId="1" applyNumberFormat="1" applyFont="1" applyBorder="1" applyAlignment="1">
      <alignment horizontal="center" vertical="center" wrapText="1"/>
    </xf>
    <xf numFmtId="0" fontId="9" fillId="0" borderId="24" xfId="1" applyFont="1" applyFill="1" applyBorder="1" applyAlignment="1">
      <alignment horizontal="center"/>
    </xf>
    <xf numFmtId="0" fontId="9" fillId="0" borderId="24" xfId="1" applyFont="1" applyFill="1" applyBorder="1" applyAlignment="1">
      <alignment horizontal="left" wrapText="1"/>
    </xf>
    <xf numFmtId="9" fontId="9" fillId="0" borderId="1" xfId="1" applyNumberFormat="1" applyFont="1" applyFill="1" applyBorder="1" applyAlignment="1">
      <alignment horizontal="center"/>
    </xf>
    <xf numFmtId="0" fontId="9" fillId="0" borderId="2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0" fontId="9" fillId="0" borderId="1" xfId="1" applyFont="1" applyBorder="1" applyAlignment="1">
      <alignment horizontal="center" wrapText="1"/>
    </xf>
    <xf numFmtId="0" fontId="9" fillId="0" borderId="2" xfId="1" applyFont="1" applyBorder="1" applyAlignment="1">
      <alignment horizontal="center" wrapText="1"/>
    </xf>
    <xf numFmtId="0" fontId="9" fillId="0" borderId="3" xfId="1" applyFont="1" applyBorder="1" applyAlignment="1">
      <alignment horizontal="center" wrapText="1"/>
    </xf>
    <xf numFmtId="0" fontId="9" fillId="0" borderId="22" xfId="1" applyFont="1" applyBorder="1" applyAlignment="1">
      <alignment horizontal="center" vertical="top" wrapText="1"/>
    </xf>
    <xf numFmtId="0" fontId="9" fillId="0" borderId="9" xfId="1" applyFont="1" applyBorder="1" applyAlignment="1">
      <alignment horizontal="center" vertical="top" wrapText="1"/>
    </xf>
    <xf numFmtId="0" fontId="9" fillId="0" borderId="23" xfId="1" applyFont="1" applyBorder="1" applyAlignment="1">
      <alignment horizontal="center" vertical="top" wrapText="1"/>
    </xf>
    <xf numFmtId="49" fontId="9" fillId="0" borderId="24" xfId="1" applyNumberFormat="1" applyFont="1" applyFill="1" applyBorder="1" applyAlignment="1">
      <alignment horizontal="center" wrapText="1"/>
    </xf>
    <xf numFmtId="49" fontId="9" fillId="0" borderId="1" xfId="1" applyNumberFormat="1" applyFont="1" applyFill="1" applyBorder="1" applyAlignment="1">
      <alignment horizontal="center"/>
    </xf>
    <xf numFmtId="49" fontId="9" fillId="0" borderId="2" xfId="1" applyNumberFormat="1" applyFont="1" applyFill="1" applyBorder="1" applyAlignment="1">
      <alignment horizontal="center"/>
    </xf>
    <xf numFmtId="49" fontId="9" fillId="0" borderId="3" xfId="1" applyNumberFormat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/>
    </xf>
    <xf numFmtId="0" fontId="9" fillId="0" borderId="24" xfId="1" applyFont="1" applyFill="1" applyBorder="1" applyAlignment="1">
      <alignment horizontal="center" wrapText="1"/>
    </xf>
    <xf numFmtId="0" fontId="2" fillId="0" borderId="0" xfId="1" applyNumberFormat="1" applyFont="1" applyBorder="1" applyAlignment="1">
      <alignment horizontal="center"/>
    </xf>
    <xf numFmtId="0" fontId="9" fillId="0" borderId="18" xfId="1" applyNumberFormat="1" applyFont="1" applyFill="1" applyBorder="1" applyAlignment="1">
      <alignment horizontal="center" vertical="top"/>
    </xf>
    <xf numFmtId="0" fontId="9" fillId="0" borderId="13" xfId="1" applyNumberFormat="1" applyFont="1" applyFill="1" applyBorder="1" applyAlignment="1">
      <alignment horizontal="center" vertical="top"/>
    </xf>
    <xf numFmtId="0" fontId="9" fillId="0" borderId="19" xfId="1" applyNumberFormat="1" applyFont="1" applyFill="1" applyBorder="1" applyAlignment="1">
      <alignment horizontal="center" vertical="top"/>
    </xf>
    <xf numFmtId="1" fontId="9" fillId="2" borderId="1" xfId="1" applyNumberFormat="1" applyFont="1" applyFill="1" applyBorder="1" applyAlignment="1">
      <alignment horizontal="center"/>
    </xf>
    <xf numFmtId="1" fontId="9" fillId="2" borderId="2" xfId="1" applyNumberFormat="1" applyFont="1" applyFill="1" applyBorder="1" applyAlignment="1">
      <alignment horizontal="center"/>
    </xf>
    <xf numFmtId="1" fontId="9" fillId="2" borderId="3" xfId="1" applyNumberFormat="1" applyFont="1" applyFill="1" applyBorder="1" applyAlignment="1">
      <alignment horizontal="center"/>
    </xf>
    <xf numFmtId="0" fontId="2" fillId="0" borderId="9" xfId="1" applyNumberFormat="1" applyFont="1" applyBorder="1" applyAlignment="1">
      <alignment horizontal="left"/>
    </xf>
    <xf numFmtId="0" fontId="9" fillId="0" borderId="18" xfId="1" applyFont="1" applyBorder="1" applyAlignment="1">
      <alignment horizontal="left" vertical="center" wrapText="1"/>
    </xf>
    <xf numFmtId="0" fontId="9" fillId="0" borderId="13" xfId="1" applyFont="1" applyBorder="1" applyAlignment="1">
      <alignment horizontal="left" vertical="center" wrapText="1"/>
    </xf>
    <xf numFmtId="0" fontId="9" fillId="0" borderId="19" xfId="1" applyFont="1" applyBorder="1" applyAlignment="1">
      <alignment horizontal="left" vertical="center" wrapText="1"/>
    </xf>
    <xf numFmtId="0" fontId="9" fillId="0" borderId="20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center" wrapText="1"/>
    </xf>
    <xf numFmtId="0" fontId="9" fillId="0" borderId="21" xfId="1" applyFont="1" applyBorder="1" applyAlignment="1">
      <alignment horizontal="left" vertical="center" wrapText="1"/>
    </xf>
    <xf numFmtId="0" fontId="9" fillId="0" borderId="22" xfId="1" applyFont="1" applyBorder="1" applyAlignment="1">
      <alignment horizontal="left" vertical="center" wrapText="1"/>
    </xf>
    <xf numFmtId="0" fontId="9" fillId="0" borderId="9" xfId="1" applyFont="1" applyBorder="1" applyAlignment="1">
      <alignment horizontal="left" vertical="center" wrapText="1"/>
    </xf>
    <xf numFmtId="0" fontId="9" fillId="0" borderId="23" xfId="1" applyFont="1" applyBorder="1" applyAlignment="1">
      <alignment horizontal="left" vertical="center" wrapText="1"/>
    </xf>
    <xf numFmtId="0" fontId="2" fillId="0" borderId="2" xfId="1" applyNumberFormat="1" applyFont="1" applyBorder="1" applyAlignment="1">
      <alignment horizontal="center" vertical="center"/>
    </xf>
    <xf numFmtId="0" fontId="2" fillId="0" borderId="9" xfId="1" applyNumberFormat="1" applyFont="1" applyFill="1" applyBorder="1" applyAlignment="1">
      <alignment horizontal="center"/>
    </xf>
    <xf numFmtId="0" fontId="15" fillId="2" borderId="26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14" fontId="15" fillId="2" borderId="26" xfId="0" applyNumberFormat="1" applyFont="1" applyFill="1" applyBorder="1" applyAlignment="1">
      <alignment horizontal="center" vertical="center" wrapText="1"/>
    </xf>
    <xf numFmtId="14" fontId="15" fillId="2" borderId="28" xfId="0" applyNumberFormat="1" applyFont="1" applyFill="1" applyBorder="1" applyAlignment="1">
      <alignment horizontal="center" vertical="center" wrapText="1"/>
    </xf>
    <xf numFmtId="14" fontId="15" fillId="2" borderId="27" xfId="0" applyNumberFormat="1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5" fillId="0" borderId="9" xfId="0" applyFont="1" applyBorder="1" applyAlignment="1">
      <alignment horizontal="center" wrapText="1"/>
    </xf>
    <xf numFmtId="0" fontId="15" fillId="0" borderId="24" xfId="0" applyFont="1" applyBorder="1" applyAlignment="1">
      <alignment horizontal="center" vertical="center" wrapText="1"/>
    </xf>
    <xf numFmtId="0" fontId="17" fillId="0" borderId="24" xfId="2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9" xfId="0" applyFont="1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4" fontId="15" fillId="0" borderId="0" xfId="0" applyNumberFormat="1" applyFont="1" applyAlignment="1">
      <alignment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4" xfId="0" applyFont="1" applyBorder="1" applyAlignment="1">
      <alignment vertical="center" wrapText="1"/>
    </xf>
  </cellXfs>
  <cellStyles count="4">
    <cellStyle name="Гиперссылка" xfId="2" builtinId="8"/>
    <cellStyle name="Обычный" xfId="0" builtinId="0"/>
    <cellStyle name="Обычный 2" xfId="1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s://normativ.kontur.ru/document?moduleid=1&amp;documentid=222981" TargetMode="External"/><Relationship Id="rId7" Type="http://schemas.openxmlformats.org/officeDocument/2006/relationships/hyperlink" Target="https://normativ.kontur.ru/document?moduleid=1&amp;documentid=400011" TargetMode="External"/><Relationship Id="rId2" Type="http://schemas.openxmlformats.org/officeDocument/2006/relationships/hyperlink" Target="https://normativ.kontur.ru/document?moduleid=1&amp;documentid=400011" TargetMode="External"/><Relationship Id="rId1" Type="http://schemas.openxmlformats.org/officeDocument/2006/relationships/hyperlink" Target="https://normativ.kontur.ru/document?moduleid=1&amp;documentid=405530" TargetMode="External"/><Relationship Id="rId6" Type="http://schemas.openxmlformats.org/officeDocument/2006/relationships/hyperlink" Target="https://normativ.kontur.ru/document?moduleid=1&amp;documentid=405530" TargetMode="External"/><Relationship Id="rId5" Type="http://schemas.openxmlformats.org/officeDocument/2006/relationships/hyperlink" Target="https://normativ.kontur.ru/document?moduleid=1&amp;documentid=400011" TargetMode="External"/><Relationship Id="rId4" Type="http://schemas.openxmlformats.org/officeDocument/2006/relationships/hyperlink" Target="https://normativ.kontur.ru/document?moduleid=1&amp;documentid=405530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normativ.kontur.ru/document?moduleid=1&amp;documentid=222981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normativ.kontur.ru/document?moduleid=1&amp;documentid=222981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normativ.kontur.ru/document?moduleid=1&amp;documentid=400011" TargetMode="External"/><Relationship Id="rId2" Type="http://schemas.openxmlformats.org/officeDocument/2006/relationships/hyperlink" Target="https://normativ.kontur.ru/document?moduleid=1&amp;documentid=222981" TargetMode="External"/><Relationship Id="rId1" Type="http://schemas.openxmlformats.org/officeDocument/2006/relationships/hyperlink" Target="https://normativ.kontur.ru/document?moduleid=1&amp;documentid=222981" TargetMode="External"/><Relationship Id="rId6" Type="http://schemas.openxmlformats.org/officeDocument/2006/relationships/printerSettings" Target="../printerSettings/printerSettings6.bin"/><Relationship Id="rId5" Type="http://schemas.openxmlformats.org/officeDocument/2006/relationships/hyperlink" Target="https://normativ.kontur.ru/document?moduleid=1&amp;documentid=437538" TargetMode="External"/><Relationship Id="rId4" Type="http://schemas.openxmlformats.org/officeDocument/2006/relationships/hyperlink" Target="https://normativ.kontur.ru/document?moduleid=1&amp;documentid=4375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E64"/>
  <sheetViews>
    <sheetView view="pageBreakPreview" zoomScale="120" zoomScaleNormal="100" zoomScaleSheetLayoutView="120" workbookViewId="0">
      <selection activeCell="A17" sqref="A17:DT17"/>
    </sheetView>
  </sheetViews>
  <sheetFormatPr defaultColWidth="0.85546875" defaultRowHeight="12" customHeight="1" x14ac:dyDescent="0.25"/>
  <cols>
    <col min="1" max="14" width="0.85546875" style="2"/>
    <col min="15" max="15" width="4.7109375" style="2" customWidth="1"/>
    <col min="16" max="16" width="0.7109375" style="2" customWidth="1"/>
    <col min="17" max="23" width="0.85546875" style="2"/>
    <col min="24" max="24" width="0.140625" style="2" customWidth="1"/>
    <col min="25" max="25" width="0.85546875" style="2"/>
    <col min="26" max="26" width="0.28515625" style="2" customWidth="1"/>
    <col min="27" max="27" width="2.42578125" style="2" customWidth="1"/>
    <col min="28" max="34" width="0" style="2" hidden="1" customWidth="1"/>
    <col min="35" max="35" width="0.28515625" style="2" hidden="1" customWidth="1"/>
    <col min="36" max="36" width="0" style="2" hidden="1" customWidth="1"/>
    <col min="37" max="37" width="1.28515625" style="2" hidden="1" customWidth="1"/>
    <col min="38" max="38" width="0.85546875" style="2" hidden="1" customWidth="1"/>
    <col min="39" max="39" width="2" style="2" hidden="1" customWidth="1"/>
    <col min="40" max="45" width="0" style="2" hidden="1" customWidth="1"/>
    <col min="46" max="46" width="2.140625" style="2" hidden="1" customWidth="1"/>
    <col min="47" max="47" width="0.7109375" style="2" hidden="1" customWidth="1"/>
    <col min="48" max="49" width="0.85546875" style="2" hidden="1" customWidth="1"/>
    <col min="50" max="50" width="4.85546875" style="2" customWidth="1"/>
    <col min="51" max="53" width="0.85546875" style="2"/>
    <col min="54" max="54" width="3" style="2" customWidth="1"/>
    <col min="55" max="55" width="1" style="2" customWidth="1"/>
    <col min="56" max="56" width="0.85546875" style="2"/>
    <col min="57" max="59" width="0.85546875" style="2" hidden="1" customWidth="1"/>
    <col min="60" max="62" width="0.85546875" style="2"/>
    <col min="63" max="63" width="1.140625" style="2" customWidth="1"/>
    <col min="64" max="64" width="0.85546875" style="2"/>
    <col min="65" max="66" width="0.85546875" style="2" hidden="1" customWidth="1"/>
    <col min="67" max="79" width="0.85546875" style="2"/>
    <col min="80" max="80" width="0.28515625" style="2" customWidth="1"/>
    <col min="81" max="81" width="1.42578125" style="2" customWidth="1"/>
    <col min="82" max="82" width="0.85546875" style="2" hidden="1" customWidth="1"/>
    <col min="83" max="83" width="3.28515625" style="2" customWidth="1"/>
    <col min="84" max="84" width="0.5703125" style="2" customWidth="1"/>
    <col min="85" max="86" width="0.85546875" style="2" customWidth="1"/>
    <col min="87" max="89" width="0.85546875" style="2"/>
    <col min="90" max="90" width="2.28515625" style="2" customWidth="1"/>
    <col min="91" max="91" width="0.7109375" style="2" customWidth="1"/>
    <col min="92" max="92" width="2" style="2" hidden="1" customWidth="1"/>
    <col min="93" max="93" width="2.7109375" style="2" customWidth="1"/>
    <col min="94" max="94" width="2.42578125" style="2" customWidth="1"/>
    <col min="95" max="95" width="2.5703125" style="2" customWidth="1"/>
    <col min="96" max="96" width="1.28515625" style="2" customWidth="1"/>
    <col min="97" max="97" width="2.7109375" style="2" hidden="1" customWidth="1"/>
    <col min="98" max="124" width="0.85546875" style="2"/>
    <col min="125" max="125" width="2" style="2" customWidth="1"/>
    <col min="126" max="126" width="0.7109375" style="2" customWidth="1"/>
    <col min="127" max="158" width="0.85546875" style="2"/>
    <col min="159" max="159" width="0.28515625" style="2" customWidth="1"/>
    <col min="160" max="160" width="2.7109375" style="2" customWidth="1"/>
    <col min="161" max="270" width="0.85546875" style="2"/>
    <col min="271" max="271" width="4.7109375" style="2" customWidth="1"/>
    <col min="272" max="272" width="8" style="2" customWidth="1"/>
    <col min="273" max="282" width="0.85546875" style="2"/>
    <col min="283" max="283" width="5" style="2" customWidth="1"/>
    <col min="284" max="292" width="0.85546875" style="2"/>
    <col min="293" max="293" width="6.7109375" style="2" customWidth="1"/>
    <col min="294" max="294" width="0.85546875" style="2"/>
    <col min="295" max="295" width="4.85546875" style="2" customWidth="1"/>
    <col min="296" max="305" width="0.85546875" style="2"/>
    <col min="306" max="306" width="17.28515625" style="2" customWidth="1"/>
    <col min="307" max="310" width="0.85546875" style="2"/>
    <col min="311" max="311" width="0.140625" style="2" customWidth="1"/>
    <col min="312" max="313" width="0.85546875" style="2"/>
    <col min="314" max="315" width="0" style="2" hidden="1" customWidth="1"/>
    <col min="316" max="320" width="0.85546875" style="2"/>
    <col min="321" max="322" width="0" style="2" hidden="1" customWidth="1"/>
    <col min="323" max="336" width="0.85546875" style="2"/>
    <col min="337" max="337" width="5.140625" style="2" customWidth="1"/>
    <col min="338" max="346" width="0.85546875" style="2"/>
    <col min="347" max="347" width="3.140625" style="2" customWidth="1"/>
    <col min="348" max="348" width="4.140625" style="2" customWidth="1"/>
    <col min="349" max="380" width="0.85546875" style="2"/>
    <col min="381" max="381" width="17.140625" style="2" customWidth="1"/>
    <col min="382" max="526" width="0.85546875" style="2"/>
    <col min="527" max="527" width="4.7109375" style="2" customWidth="1"/>
    <col min="528" max="528" width="8" style="2" customWidth="1"/>
    <col min="529" max="538" width="0.85546875" style="2"/>
    <col min="539" max="539" width="5" style="2" customWidth="1"/>
    <col min="540" max="548" width="0.85546875" style="2"/>
    <col min="549" max="549" width="6.7109375" style="2" customWidth="1"/>
    <col min="550" max="550" width="0.85546875" style="2"/>
    <col min="551" max="551" width="4.85546875" style="2" customWidth="1"/>
    <col min="552" max="561" width="0.85546875" style="2"/>
    <col min="562" max="562" width="17.28515625" style="2" customWidth="1"/>
    <col min="563" max="566" width="0.85546875" style="2"/>
    <col min="567" max="567" width="0.140625" style="2" customWidth="1"/>
    <col min="568" max="569" width="0.85546875" style="2"/>
    <col min="570" max="571" width="0" style="2" hidden="1" customWidth="1"/>
    <col min="572" max="576" width="0.85546875" style="2"/>
    <col min="577" max="578" width="0" style="2" hidden="1" customWidth="1"/>
    <col min="579" max="592" width="0.85546875" style="2"/>
    <col min="593" max="593" width="5.140625" style="2" customWidth="1"/>
    <col min="594" max="602" width="0.85546875" style="2"/>
    <col min="603" max="603" width="3.140625" style="2" customWidth="1"/>
    <col min="604" max="604" width="4.140625" style="2" customWidth="1"/>
    <col min="605" max="636" width="0.85546875" style="2"/>
    <col min="637" max="637" width="17.140625" style="2" customWidth="1"/>
    <col min="638" max="782" width="0.85546875" style="2"/>
    <col min="783" max="783" width="4.7109375" style="2" customWidth="1"/>
    <col min="784" max="784" width="8" style="2" customWidth="1"/>
    <col min="785" max="794" width="0.85546875" style="2"/>
    <col min="795" max="795" width="5" style="2" customWidth="1"/>
    <col min="796" max="804" width="0.85546875" style="2"/>
    <col min="805" max="805" width="6.7109375" style="2" customWidth="1"/>
    <col min="806" max="806" width="0.85546875" style="2"/>
    <col min="807" max="807" width="4.85546875" style="2" customWidth="1"/>
    <col min="808" max="817" width="0.85546875" style="2"/>
    <col min="818" max="818" width="17.28515625" style="2" customWidth="1"/>
    <col min="819" max="822" width="0.85546875" style="2"/>
    <col min="823" max="823" width="0.140625" style="2" customWidth="1"/>
    <col min="824" max="825" width="0.85546875" style="2"/>
    <col min="826" max="827" width="0" style="2" hidden="1" customWidth="1"/>
    <col min="828" max="832" width="0.85546875" style="2"/>
    <col min="833" max="834" width="0" style="2" hidden="1" customWidth="1"/>
    <col min="835" max="848" width="0.85546875" style="2"/>
    <col min="849" max="849" width="5.140625" style="2" customWidth="1"/>
    <col min="850" max="858" width="0.85546875" style="2"/>
    <col min="859" max="859" width="3.140625" style="2" customWidth="1"/>
    <col min="860" max="860" width="4.140625" style="2" customWidth="1"/>
    <col min="861" max="892" width="0.85546875" style="2"/>
    <col min="893" max="893" width="17.140625" style="2" customWidth="1"/>
    <col min="894" max="1038" width="0.85546875" style="2"/>
    <col min="1039" max="1039" width="4.7109375" style="2" customWidth="1"/>
    <col min="1040" max="1040" width="8" style="2" customWidth="1"/>
    <col min="1041" max="1050" width="0.85546875" style="2"/>
    <col min="1051" max="1051" width="5" style="2" customWidth="1"/>
    <col min="1052" max="1060" width="0.85546875" style="2"/>
    <col min="1061" max="1061" width="6.7109375" style="2" customWidth="1"/>
    <col min="1062" max="1062" width="0.85546875" style="2"/>
    <col min="1063" max="1063" width="4.85546875" style="2" customWidth="1"/>
    <col min="1064" max="1073" width="0.85546875" style="2"/>
    <col min="1074" max="1074" width="17.28515625" style="2" customWidth="1"/>
    <col min="1075" max="1078" width="0.85546875" style="2"/>
    <col min="1079" max="1079" width="0.140625" style="2" customWidth="1"/>
    <col min="1080" max="1081" width="0.85546875" style="2"/>
    <col min="1082" max="1083" width="0" style="2" hidden="1" customWidth="1"/>
    <col min="1084" max="1088" width="0.85546875" style="2"/>
    <col min="1089" max="1090" width="0" style="2" hidden="1" customWidth="1"/>
    <col min="1091" max="1104" width="0.85546875" style="2"/>
    <col min="1105" max="1105" width="5.140625" style="2" customWidth="1"/>
    <col min="1106" max="1114" width="0.85546875" style="2"/>
    <col min="1115" max="1115" width="3.140625" style="2" customWidth="1"/>
    <col min="1116" max="1116" width="4.140625" style="2" customWidth="1"/>
    <col min="1117" max="1148" width="0.85546875" style="2"/>
    <col min="1149" max="1149" width="17.140625" style="2" customWidth="1"/>
    <col min="1150" max="1294" width="0.85546875" style="2"/>
    <col min="1295" max="1295" width="4.7109375" style="2" customWidth="1"/>
    <col min="1296" max="1296" width="8" style="2" customWidth="1"/>
    <col min="1297" max="1306" width="0.85546875" style="2"/>
    <col min="1307" max="1307" width="5" style="2" customWidth="1"/>
    <col min="1308" max="1316" width="0.85546875" style="2"/>
    <col min="1317" max="1317" width="6.7109375" style="2" customWidth="1"/>
    <col min="1318" max="1318" width="0.85546875" style="2"/>
    <col min="1319" max="1319" width="4.85546875" style="2" customWidth="1"/>
    <col min="1320" max="1329" width="0.85546875" style="2"/>
    <col min="1330" max="1330" width="17.28515625" style="2" customWidth="1"/>
    <col min="1331" max="1334" width="0.85546875" style="2"/>
    <col min="1335" max="1335" width="0.140625" style="2" customWidth="1"/>
    <col min="1336" max="1337" width="0.85546875" style="2"/>
    <col min="1338" max="1339" width="0" style="2" hidden="1" customWidth="1"/>
    <col min="1340" max="1344" width="0.85546875" style="2"/>
    <col min="1345" max="1346" width="0" style="2" hidden="1" customWidth="1"/>
    <col min="1347" max="1360" width="0.85546875" style="2"/>
    <col min="1361" max="1361" width="5.140625" style="2" customWidth="1"/>
    <col min="1362" max="1370" width="0.85546875" style="2"/>
    <col min="1371" max="1371" width="3.140625" style="2" customWidth="1"/>
    <col min="1372" max="1372" width="4.140625" style="2" customWidth="1"/>
    <col min="1373" max="1404" width="0.85546875" style="2"/>
    <col min="1405" max="1405" width="17.140625" style="2" customWidth="1"/>
    <col min="1406" max="1550" width="0.85546875" style="2"/>
    <col min="1551" max="1551" width="4.7109375" style="2" customWidth="1"/>
    <col min="1552" max="1552" width="8" style="2" customWidth="1"/>
    <col min="1553" max="1562" width="0.85546875" style="2"/>
    <col min="1563" max="1563" width="5" style="2" customWidth="1"/>
    <col min="1564" max="1572" width="0.85546875" style="2"/>
    <col min="1573" max="1573" width="6.7109375" style="2" customWidth="1"/>
    <col min="1574" max="1574" width="0.85546875" style="2"/>
    <col min="1575" max="1575" width="4.85546875" style="2" customWidth="1"/>
    <col min="1576" max="1585" width="0.85546875" style="2"/>
    <col min="1586" max="1586" width="17.28515625" style="2" customWidth="1"/>
    <col min="1587" max="1590" width="0.85546875" style="2"/>
    <col min="1591" max="1591" width="0.140625" style="2" customWidth="1"/>
    <col min="1592" max="1593" width="0.85546875" style="2"/>
    <col min="1594" max="1595" width="0" style="2" hidden="1" customWidth="1"/>
    <col min="1596" max="1600" width="0.85546875" style="2"/>
    <col min="1601" max="1602" width="0" style="2" hidden="1" customWidth="1"/>
    <col min="1603" max="1616" width="0.85546875" style="2"/>
    <col min="1617" max="1617" width="5.140625" style="2" customWidth="1"/>
    <col min="1618" max="1626" width="0.85546875" style="2"/>
    <col min="1627" max="1627" width="3.140625" style="2" customWidth="1"/>
    <col min="1628" max="1628" width="4.140625" style="2" customWidth="1"/>
    <col min="1629" max="1660" width="0.85546875" style="2"/>
    <col min="1661" max="1661" width="17.140625" style="2" customWidth="1"/>
    <col min="1662" max="1806" width="0.85546875" style="2"/>
    <col min="1807" max="1807" width="4.7109375" style="2" customWidth="1"/>
    <col min="1808" max="1808" width="8" style="2" customWidth="1"/>
    <col min="1809" max="1818" width="0.85546875" style="2"/>
    <col min="1819" max="1819" width="5" style="2" customWidth="1"/>
    <col min="1820" max="1828" width="0.85546875" style="2"/>
    <col min="1829" max="1829" width="6.7109375" style="2" customWidth="1"/>
    <col min="1830" max="1830" width="0.85546875" style="2"/>
    <col min="1831" max="1831" width="4.85546875" style="2" customWidth="1"/>
    <col min="1832" max="1841" width="0.85546875" style="2"/>
    <col min="1842" max="1842" width="17.28515625" style="2" customWidth="1"/>
    <col min="1843" max="1846" width="0.85546875" style="2"/>
    <col min="1847" max="1847" width="0.140625" style="2" customWidth="1"/>
    <col min="1848" max="1849" width="0.85546875" style="2"/>
    <col min="1850" max="1851" width="0" style="2" hidden="1" customWidth="1"/>
    <col min="1852" max="1856" width="0.85546875" style="2"/>
    <col min="1857" max="1858" width="0" style="2" hidden="1" customWidth="1"/>
    <col min="1859" max="1872" width="0.85546875" style="2"/>
    <col min="1873" max="1873" width="5.140625" style="2" customWidth="1"/>
    <col min="1874" max="1882" width="0.85546875" style="2"/>
    <col min="1883" max="1883" width="3.140625" style="2" customWidth="1"/>
    <col min="1884" max="1884" width="4.140625" style="2" customWidth="1"/>
    <col min="1885" max="1916" width="0.85546875" style="2"/>
    <col min="1917" max="1917" width="17.140625" style="2" customWidth="1"/>
    <col min="1918" max="2062" width="0.85546875" style="2"/>
    <col min="2063" max="2063" width="4.7109375" style="2" customWidth="1"/>
    <col min="2064" max="2064" width="8" style="2" customWidth="1"/>
    <col min="2065" max="2074" width="0.85546875" style="2"/>
    <col min="2075" max="2075" width="5" style="2" customWidth="1"/>
    <col min="2076" max="2084" width="0.85546875" style="2"/>
    <col min="2085" max="2085" width="6.7109375" style="2" customWidth="1"/>
    <col min="2086" max="2086" width="0.85546875" style="2"/>
    <col min="2087" max="2087" width="4.85546875" style="2" customWidth="1"/>
    <col min="2088" max="2097" width="0.85546875" style="2"/>
    <col min="2098" max="2098" width="17.28515625" style="2" customWidth="1"/>
    <col min="2099" max="2102" width="0.85546875" style="2"/>
    <col min="2103" max="2103" width="0.140625" style="2" customWidth="1"/>
    <col min="2104" max="2105" width="0.85546875" style="2"/>
    <col min="2106" max="2107" width="0" style="2" hidden="1" customWidth="1"/>
    <col min="2108" max="2112" width="0.85546875" style="2"/>
    <col min="2113" max="2114" width="0" style="2" hidden="1" customWidth="1"/>
    <col min="2115" max="2128" width="0.85546875" style="2"/>
    <col min="2129" max="2129" width="5.140625" style="2" customWidth="1"/>
    <col min="2130" max="2138" width="0.85546875" style="2"/>
    <col min="2139" max="2139" width="3.140625" style="2" customWidth="1"/>
    <col min="2140" max="2140" width="4.140625" style="2" customWidth="1"/>
    <col min="2141" max="2172" width="0.85546875" style="2"/>
    <col min="2173" max="2173" width="17.140625" style="2" customWidth="1"/>
    <col min="2174" max="2318" width="0.85546875" style="2"/>
    <col min="2319" max="2319" width="4.7109375" style="2" customWidth="1"/>
    <col min="2320" max="2320" width="8" style="2" customWidth="1"/>
    <col min="2321" max="2330" width="0.85546875" style="2"/>
    <col min="2331" max="2331" width="5" style="2" customWidth="1"/>
    <col min="2332" max="2340" width="0.85546875" style="2"/>
    <col min="2341" max="2341" width="6.7109375" style="2" customWidth="1"/>
    <col min="2342" max="2342" width="0.85546875" style="2"/>
    <col min="2343" max="2343" width="4.85546875" style="2" customWidth="1"/>
    <col min="2344" max="2353" width="0.85546875" style="2"/>
    <col min="2354" max="2354" width="17.28515625" style="2" customWidth="1"/>
    <col min="2355" max="2358" width="0.85546875" style="2"/>
    <col min="2359" max="2359" width="0.140625" style="2" customWidth="1"/>
    <col min="2360" max="2361" width="0.85546875" style="2"/>
    <col min="2362" max="2363" width="0" style="2" hidden="1" customWidth="1"/>
    <col min="2364" max="2368" width="0.85546875" style="2"/>
    <col min="2369" max="2370" width="0" style="2" hidden="1" customWidth="1"/>
    <col min="2371" max="2384" width="0.85546875" style="2"/>
    <col min="2385" max="2385" width="5.140625" style="2" customWidth="1"/>
    <col min="2386" max="2394" width="0.85546875" style="2"/>
    <col min="2395" max="2395" width="3.140625" style="2" customWidth="1"/>
    <col min="2396" max="2396" width="4.140625" style="2" customWidth="1"/>
    <col min="2397" max="2428" width="0.85546875" style="2"/>
    <col min="2429" max="2429" width="17.140625" style="2" customWidth="1"/>
    <col min="2430" max="2574" width="0.85546875" style="2"/>
    <col min="2575" max="2575" width="4.7109375" style="2" customWidth="1"/>
    <col min="2576" max="2576" width="8" style="2" customWidth="1"/>
    <col min="2577" max="2586" width="0.85546875" style="2"/>
    <col min="2587" max="2587" width="5" style="2" customWidth="1"/>
    <col min="2588" max="2596" width="0.85546875" style="2"/>
    <col min="2597" max="2597" width="6.7109375" style="2" customWidth="1"/>
    <col min="2598" max="2598" width="0.85546875" style="2"/>
    <col min="2599" max="2599" width="4.85546875" style="2" customWidth="1"/>
    <col min="2600" max="2609" width="0.85546875" style="2"/>
    <col min="2610" max="2610" width="17.28515625" style="2" customWidth="1"/>
    <col min="2611" max="2614" width="0.85546875" style="2"/>
    <col min="2615" max="2615" width="0.140625" style="2" customWidth="1"/>
    <col min="2616" max="2617" width="0.85546875" style="2"/>
    <col min="2618" max="2619" width="0" style="2" hidden="1" customWidth="1"/>
    <col min="2620" max="2624" width="0.85546875" style="2"/>
    <col min="2625" max="2626" width="0" style="2" hidden="1" customWidth="1"/>
    <col min="2627" max="2640" width="0.85546875" style="2"/>
    <col min="2641" max="2641" width="5.140625" style="2" customWidth="1"/>
    <col min="2642" max="2650" width="0.85546875" style="2"/>
    <col min="2651" max="2651" width="3.140625" style="2" customWidth="1"/>
    <col min="2652" max="2652" width="4.140625" style="2" customWidth="1"/>
    <col min="2653" max="2684" width="0.85546875" style="2"/>
    <col min="2685" max="2685" width="17.140625" style="2" customWidth="1"/>
    <col min="2686" max="2830" width="0.85546875" style="2"/>
    <col min="2831" max="2831" width="4.7109375" style="2" customWidth="1"/>
    <col min="2832" max="2832" width="8" style="2" customWidth="1"/>
    <col min="2833" max="2842" width="0.85546875" style="2"/>
    <col min="2843" max="2843" width="5" style="2" customWidth="1"/>
    <col min="2844" max="2852" width="0.85546875" style="2"/>
    <col min="2853" max="2853" width="6.7109375" style="2" customWidth="1"/>
    <col min="2854" max="2854" width="0.85546875" style="2"/>
    <col min="2855" max="2855" width="4.85546875" style="2" customWidth="1"/>
    <col min="2856" max="2865" width="0.85546875" style="2"/>
    <col min="2866" max="2866" width="17.28515625" style="2" customWidth="1"/>
    <col min="2867" max="2870" width="0.85546875" style="2"/>
    <col min="2871" max="2871" width="0.140625" style="2" customWidth="1"/>
    <col min="2872" max="2873" width="0.85546875" style="2"/>
    <col min="2874" max="2875" width="0" style="2" hidden="1" customWidth="1"/>
    <col min="2876" max="2880" width="0.85546875" style="2"/>
    <col min="2881" max="2882" width="0" style="2" hidden="1" customWidth="1"/>
    <col min="2883" max="2896" width="0.85546875" style="2"/>
    <col min="2897" max="2897" width="5.140625" style="2" customWidth="1"/>
    <col min="2898" max="2906" width="0.85546875" style="2"/>
    <col min="2907" max="2907" width="3.140625" style="2" customWidth="1"/>
    <col min="2908" max="2908" width="4.140625" style="2" customWidth="1"/>
    <col min="2909" max="2940" width="0.85546875" style="2"/>
    <col min="2941" max="2941" width="17.140625" style="2" customWidth="1"/>
    <col min="2942" max="3086" width="0.85546875" style="2"/>
    <col min="3087" max="3087" width="4.7109375" style="2" customWidth="1"/>
    <col min="3088" max="3088" width="8" style="2" customWidth="1"/>
    <col min="3089" max="3098" width="0.85546875" style="2"/>
    <col min="3099" max="3099" width="5" style="2" customWidth="1"/>
    <col min="3100" max="3108" width="0.85546875" style="2"/>
    <col min="3109" max="3109" width="6.7109375" style="2" customWidth="1"/>
    <col min="3110" max="3110" width="0.85546875" style="2"/>
    <col min="3111" max="3111" width="4.85546875" style="2" customWidth="1"/>
    <col min="3112" max="3121" width="0.85546875" style="2"/>
    <col min="3122" max="3122" width="17.28515625" style="2" customWidth="1"/>
    <col min="3123" max="3126" width="0.85546875" style="2"/>
    <col min="3127" max="3127" width="0.140625" style="2" customWidth="1"/>
    <col min="3128" max="3129" width="0.85546875" style="2"/>
    <col min="3130" max="3131" width="0" style="2" hidden="1" customWidth="1"/>
    <col min="3132" max="3136" width="0.85546875" style="2"/>
    <col min="3137" max="3138" width="0" style="2" hidden="1" customWidth="1"/>
    <col min="3139" max="3152" width="0.85546875" style="2"/>
    <col min="3153" max="3153" width="5.140625" style="2" customWidth="1"/>
    <col min="3154" max="3162" width="0.85546875" style="2"/>
    <col min="3163" max="3163" width="3.140625" style="2" customWidth="1"/>
    <col min="3164" max="3164" width="4.140625" style="2" customWidth="1"/>
    <col min="3165" max="3196" width="0.85546875" style="2"/>
    <col min="3197" max="3197" width="17.140625" style="2" customWidth="1"/>
    <col min="3198" max="3342" width="0.85546875" style="2"/>
    <col min="3343" max="3343" width="4.7109375" style="2" customWidth="1"/>
    <col min="3344" max="3344" width="8" style="2" customWidth="1"/>
    <col min="3345" max="3354" width="0.85546875" style="2"/>
    <col min="3355" max="3355" width="5" style="2" customWidth="1"/>
    <col min="3356" max="3364" width="0.85546875" style="2"/>
    <col min="3365" max="3365" width="6.7109375" style="2" customWidth="1"/>
    <col min="3366" max="3366" width="0.85546875" style="2"/>
    <col min="3367" max="3367" width="4.85546875" style="2" customWidth="1"/>
    <col min="3368" max="3377" width="0.85546875" style="2"/>
    <col min="3378" max="3378" width="17.28515625" style="2" customWidth="1"/>
    <col min="3379" max="3382" width="0.85546875" style="2"/>
    <col min="3383" max="3383" width="0.140625" style="2" customWidth="1"/>
    <col min="3384" max="3385" width="0.85546875" style="2"/>
    <col min="3386" max="3387" width="0" style="2" hidden="1" customWidth="1"/>
    <col min="3388" max="3392" width="0.85546875" style="2"/>
    <col min="3393" max="3394" width="0" style="2" hidden="1" customWidth="1"/>
    <col min="3395" max="3408" width="0.85546875" style="2"/>
    <col min="3409" max="3409" width="5.140625" style="2" customWidth="1"/>
    <col min="3410" max="3418" width="0.85546875" style="2"/>
    <col min="3419" max="3419" width="3.140625" style="2" customWidth="1"/>
    <col min="3420" max="3420" width="4.140625" style="2" customWidth="1"/>
    <col min="3421" max="3452" width="0.85546875" style="2"/>
    <col min="3453" max="3453" width="17.140625" style="2" customWidth="1"/>
    <col min="3454" max="3598" width="0.85546875" style="2"/>
    <col min="3599" max="3599" width="4.7109375" style="2" customWidth="1"/>
    <col min="3600" max="3600" width="8" style="2" customWidth="1"/>
    <col min="3601" max="3610" width="0.85546875" style="2"/>
    <col min="3611" max="3611" width="5" style="2" customWidth="1"/>
    <col min="3612" max="3620" width="0.85546875" style="2"/>
    <col min="3621" max="3621" width="6.7109375" style="2" customWidth="1"/>
    <col min="3622" max="3622" width="0.85546875" style="2"/>
    <col min="3623" max="3623" width="4.85546875" style="2" customWidth="1"/>
    <col min="3624" max="3633" width="0.85546875" style="2"/>
    <col min="3634" max="3634" width="17.28515625" style="2" customWidth="1"/>
    <col min="3635" max="3638" width="0.85546875" style="2"/>
    <col min="3639" max="3639" width="0.140625" style="2" customWidth="1"/>
    <col min="3640" max="3641" width="0.85546875" style="2"/>
    <col min="3642" max="3643" width="0" style="2" hidden="1" customWidth="1"/>
    <col min="3644" max="3648" width="0.85546875" style="2"/>
    <col min="3649" max="3650" width="0" style="2" hidden="1" customWidth="1"/>
    <col min="3651" max="3664" width="0.85546875" style="2"/>
    <col min="3665" max="3665" width="5.140625" style="2" customWidth="1"/>
    <col min="3666" max="3674" width="0.85546875" style="2"/>
    <col min="3675" max="3675" width="3.140625" style="2" customWidth="1"/>
    <col min="3676" max="3676" width="4.140625" style="2" customWidth="1"/>
    <col min="3677" max="3708" width="0.85546875" style="2"/>
    <col min="3709" max="3709" width="17.140625" style="2" customWidth="1"/>
    <col min="3710" max="3854" width="0.85546875" style="2"/>
    <col min="3855" max="3855" width="4.7109375" style="2" customWidth="1"/>
    <col min="3856" max="3856" width="8" style="2" customWidth="1"/>
    <col min="3857" max="3866" width="0.85546875" style="2"/>
    <col min="3867" max="3867" width="5" style="2" customWidth="1"/>
    <col min="3868" max="3876" width="0.85546875" style="2"/>
    <col min="3877" max="3877" width="6.7109375" style="2" customWidth="1"/>
    <col min="3878" max="3878" width="0.85546875" style="2"/>
    <col min="3879" max="3879" width="4.85546875" style="2" customWidth="1"/>
    <col min="3880" max="3889" width="0.85546875" style="2"/>
    <col min="3890" max="3890" width="17.28515625" style="2" customWidth="1"/>
    <col min="3891" max="3894" width="0.85546875" style="2"/>
    <col min="3895" max="3895" width="0.140625" style="2" customWidth="1"/>
    <col min="3896" max="3897" width="0.85546875" style="2"/>
    <col min="3898" max="3899" width="0" style="2" hidden="1" customWidth="1"/>
    <col min="3900" max="3904" width="0.85546875" style="2"/>
    <col min="3905" max="3906" width="0" style="2" hidden="1" customWidth="1"/>
    <col min="3907" max="3920" width="0.85546875" style="2"/>
    <col min="3921" max="3921" width="5.140625" style="2" customWidth="1"/>
    <col min="3922" max="3930" width="0.85546875" style="2"/>
    <col min="3931" max="3931" width="3.140625" style="2" customWidth="1"/>
    <col min="3932" max="3932" width="4.140625" style="2" customWidth="1"/>
    <col min="3933" max="3964" width="0.85546875" style="2"/>
    <col min="3965" max="3965" width="17.140625" style="2" customWidth="1"/>
    <col min="3966" max="4110" width="0.85546875" style="2"/>
    <col min="4111" max="4111" width="4.7109375" style="2" customWidth="1"/>
    <col min="4112" max="4112" width="8" style="2" customWidth="1"/>
    <col min="4113" max="4122" width="0.85546875" style="2"/>
    <col min="4123" max="4123" width="5" style="2" customWidth="1"/>
    <col min="4124" max="4132" width="0.85546875" style="2"/>
    <col min="4133" max="4133" width="6.7109375" style="2" customWidth="1"/>
    <col min="4134" max="4134" width="0.85546875" style="2"/>
    <col min="4135" max="4135" width="4.85546875" style="2" customWidth="1"/>
    <col min="4136" max="4145" width="0.85546875" style="2"/>
    <col min="4146" max="4146" width="17.28515625" style="2" customWidth="1"/>
    <col min="4147" max="4150" width="0.85546875" style="2"/>
    <col min="4151" max="4151" width="0.140625" style="2" customWidth="1"/>
    <col min="4152" max="4153" width="0.85546875" style="2"/>
    <col min="4154" max="4155" width="0" style="2" hidden="1" customWidth="1"/>
    <col min="4156" max="4160" width="0.85546875" style="2"/>
    <col min="4161" max="4162" width="0" style="2" hidden="1" customWidth="1"/>
    <col min="4163" max="4176" width="0.85546875" style="2"/>
    <col min="4177" max="4177" width="5.140625" style="2" customWidth="1"/>
    <col min="4178" max="4186" width="0.85546875" style="2"/>
    <col min="4187" max="4187" width="3.140625" style="2" customWidth="1"/>
    <col min="4188" max="4188" width="4.140625" style="2" customWidth="1"/>
    <col min="4189" max="4220" width="0.85546875" style="2"/>
    <col min="4221" max="4221" width="17.140625" style="2" customWidth="1"/>
    <col min="4222" max="4366" width="0.85546875" style="2"/>
    <col min="4367" max="4367" width="4.7109375" style="2" customWidth="1"/>
    <col min="4368" max="4368" width="8" style="2" customWidth="1"/>
    <col min="4369" max="4378" width="0.85546875" style="2"/>
    <col min="4379" max="4379" width="5" style="2" customWidth="1"/>
    <col min="4380" max="4388" width="0.85546875" style="2"/>
    <col min="4389" max="4389" width="6.7109375" style="2" customWidth="1"/>
    <col min="4390" max="4390" width="0.85546875" style="2"/>
    <col min="4391" max="4391" width="4.85546875" style="2" customWidth="1"/>
    <col min="4392" max="4401" width="0.85546875" style="2"/>
    <col min="4402" max="4402" width="17.28515625" style="2" customWidth="1"/>
    <col min="4403" max="4406" width="0.85546875" style="2"/>
    <col min="4407" max="4407" width="0.140625" style="2" customWidth="1"/>
    <col min="4408" max="4409" width="0.85546875" style="2"/>
    <col min="4410" max="4411" width="0" style="2" hidden="1" customWidth="1"/>
    <col min="4412" max="4416" width="0.85546875" style="2"/>
    <col min="4417" max="4418" width="0" style="2" hidden="1" customWidth="1"/>
    <col min="4419" max="4432" width="0.85546875" style="2"/>
    <col min="4433" max="4433" width="5.140625" style="2" customWidth="1"/>
    <col min="4434" max="4442" width="0.85546875" style="2"/>
    <col min="4443" max="4443" width="3.140625" style="2" customWidth="1"/>
    <col min="4444" max="4444" width="4.140625" style="2" customWidth="1"/>
    <col min="4445" max="4476" width="0.85546875" style="2"/>
    <col min="4477" max="4477" width="17.140625" style="2" customWidth="1"/>
    <col min="4478" max="4622" width="0.85546875" style="2"/>
    <col min="4623" max="4623" width="4.7109375" style="2" customWidth="1"/>
    <col min="4624" max="4624" width="8" style="2" customWidth="1"/>
    <col min="4625" max="4634" width="0.85546875" style="2"/>
    <col min="4635" max="4635" width="5" style="2" customWidth="1"/>
    <col min="4636" max="4644" width="0.85546875" style="2"/>
    <col min="4645" max="4645" width="6.7109375" style="2" customWidth="1"/>
    <col min="4646" max="4646" width="0.85546875" style="2"/>
    <col min="4647" max="4647" width="4.85546875" style="2" customWidth="1"/>
    <col min="4648" max="4657" width="0.85546875" style="2"/>
    <col min="4658" max="4658" width="17.28515625" style="2" customWidth="1"/>
    <col min="4659" max="4662" width="0.85546875" style="2"/>
    <col min="4663" max="4663" width="0.140625" style="2" customWidth="1"/>
    <col min="4664" max="4665" width="0.85546875" style="2"/>
    <col min="4666" max="4667" width="0" style="2" hidden="1" customWidth="1"/>
    <col min="4668" max="4672" width="0.85546875" style="2"/>
    <col min="4673" max="4674" width="0" style="2" hidden="1" customWidth="1"/>
    <col min="4675" max="4688" width="0.85546875" style="2"/>
    <col min="4689" max="4689" width="5.140625" style="2" customWidth="1"/>
    <col min="4690" max="4698" width="0.85546875" style="2"/>
    <col min="4699" max="4699" width="3.140625" style="2" customWidth="1"/>
    <col min="4700" max="4700" width="4.140625" style="2" customWidth="1"/>
    <col min="4701" max="4732" width="0.85546875" style="2"/>
    <col min="4733" max="4733" width="17.140625" style="2" customWidth="1"/>
    <col min="4734" max="4878" width="0.85546875" style="2"/>
    <col min="4879" max="4879" width="4.7109375" style="2" customWidth="1"/>
    <col min="4880" max="4880" width="8" style="2" customWidth="1"/>
    <col min="4881" max="4890" width="0.85546875" style="2"/>
    <col min="4891" max="4891" width="5" style="2" customWidth="1"/>
    <col min="4892" max="4900" width="0.85546875" style="2"/>
    <col min="4901" max="4901" width="6.7109375" style="2" customWidth="1"/>
    <col min="4902" max="4902" width="0.85546875" style="2"/>
    <col min="4903" max="4903" width="4.85546875" style="2" customWidth="1"/>
    <col min="4904" max="4913" width="0.85546875" style="2"/>
    <col min="4914" max="4914" width="17.28515625" style="2" customWidth="1"/>
    <col min="4915" max="4918" width="0.85546875" style="2"/>
    <col min="4919" max="4919" width="0.140625" style="2" customWidth="1"/>
    <col min="4920" max="4921" width="0.85546875" style="2"/>
    <col min="4922" max="4923" width="0" style="2" hidden="1" customWidth="1"/>
    <col min="4924" max="4928" width="0.85546875" style="2"/>
    <col min="4929" max="4930" width="0" style="2" hidden="1" customWidth="1"/>
    <col min="4931" max="4944" width="0.85546875" style="2"/>
    <col min="4945" max="4945" width="5.140625" style="2" customWidth="1"/>
    <col min="4946" max="4954" width="0.85546875" style="2"/>
    <col min="4955" max="4955" width="3.140625" style="2" customWidth="1"/>
    <col min="4956" max="4956" width="4.140625" style="2" customWidth="1"/>
    <col min="4957" max="4988" width="0.85546875" style="2"/>
    <col min="4989" max="4989" width="17.140625" style="2" customWidth="1"/>
    <col min="4990" max="5134" width="0.85546875" style="2"/>
    <col min="5135" max="5135" width="4.7109375" style="2" customWidth="1"/>
    <col min="5136" max="5136" width="8" style="2" customWidth="1"/>
    <col min="5137" max="5146" width="0.85546875" style="2"/>
    <col min="5147" max="5147" width="5" style="2" customWidth="1"/>
    <col min="5148" max="5156" width="0.85546875" style="2"/>
    <col min="5157" max="5157" width="6.7109375" style="2" customWidth="1"/>
    <col min="5158" max="5158" width="0.85546875" style="2"/>
    <col min="5159" max="5159" width="4.85546875" style="2" customWidth="1"/>
    <col min="5160" max="5169" width="0.85546875" style="2"/>
    <col min="5170" max="5170" width="17.28515625" style="2" customWidth="1"/>
    <col min="5171" max="5174" width="0.85546875" style="2"/>
    <col min="5175" max="5175" width="0.140625" style="2" customWidth="1"/>
    <col min="5176" max="5177" width="0.85546875" style="2"/>
    <col min="5178" max="5179" width="0" style="2" hidden="1" customWidth="1"/>
    <col min="5180" max="5184" width="0.85546875" style="2"/>
    <col min="5185" max="5186" width="0" style="2" hidden="1" customWidth="1"/>
    <col min="5187" max="5200" width="0.85546875" style="2"/>
    <col min="5201" max="5201" width="5.140625" style="2" customWidth="1"/>
    <col min="5202" max="5210" width="0.85546875" style="2"/>
    <col min="5211" max="5211" width="3.140625" style="2" customWidth="1"/>
    <col min="5212" max="5212" width="4.140625" style="2" customWidth="1"/>
    <col min="5213" max="5244" width="0.85546875" style="2"/>
    <col min="5245" max="5245" width="17.140625" style="2" customWidth="1"/>
    <col min="5246" max="5390" width="0.85546875" style="2"/>
    <col min="5391" max="5391" width="4.7109375" style="2" customWidth="1"/>
    <col min="5392" max="5392" width="8" style="2" customWidth="1"/>
    <col min="5393" max="5402" width="0.85546875" style="2"/>
    <col min="5403" max="5403" width="5" style="2" customWidth="1"/>
    <col min="5404" max="5412" width="0.85546875" style="2"/>
    <col min="5413" max="5413" width="6.7109375" style="2" customWidth="1"/>
    <col min="5414" max="5414" width="0.85546875" style="2"/>
    <col min="5415" max="5415" width="4.85546875" style="2" customWidth="1"/>
    <col min="5416" max="5425" width="0.85546875" style="2"/>
    <col min="5426" max="5426" width="17.28515625" style="2" customWidth="1"/>
    <col min="5427" max="5430" width="0.85546875" style="2"/>
    <col min="5431" max="5431" width="0.140625" style="2" customWidth="1"/>
    <col min="5432" max="5433" width="0.85546875" style="2"/>
    <col min="5434" max="5435" width="0" style="2" hidden="1" customWidth="1"/>
    <col min="5436" max="5440" width="0.85546875" style="2"/>
    <col min="5441" max="5442" width="0" style="2" hidden="1" customWidth="1"/>
    <col min="5443" max="5456" width="0.85546875" style="2"/>
    <col min="5457" max="5457" width="5.140625" style="2" customWidth="1"/>
    <col min="5458" max="5466" width="0.85546875" style="2"/>
    <col min="5467" max="5467" width="3.140625" style="2" customWidth="1"/>
    <col min="5468" max="5468" width="4.140625" style="2" customWidth="1"/>
    <col min="5469" max="5500" width="0.85546875" style="2"/>
    <col min="5501" max="5501" width="17.140625" style="2" customWidth="1"/>
    <col min="5502" max="5646" width="0.85546875" style="2"/>
    <col min="5647" max="5647" width="4.7109375" style="2" customWidth="1"/>
    <col min="5648" max="5648" width="8" style="2" customWidth="1"/>
    <col min="5649" max="5658" width="0.85546875" style="2"/>
    <col min="5659" max="5659" width="5" style="2" customWidth="1"/>
    <col min="5660" max="5668" width="0.85546875" style="2"/>
    <col min="5669" max="5669" width="6.7109375" style="2" customWidth="1"/>
    <col min="5670" max="5670" width="0.85546875" style="2"/>
    <col min="5671" max="5671" width="4.85546875" style="2" customWidth="1"/>
    <col min="5672" max="5681" width="0.85546875" style="2"/>
    <col min="5682" max="5682" width="17.28515625" style="2" customWidth="1"/>
    <col min="5683" max="5686" width="0.85546875" style="2"/>
    <col min="5687" max="5687" width="0.140625" style="2" customWidth="1"/>
    <col min="5688" max="5689" width="0.85546875" style="2"/>
    <col min="5690" max="5691" width="0" style="2" hidden="1" customWidth="1"/>
    <col min="5692" max="5696" width="0.85546875" style="2"/>
    <col min="5697" max="5698" width="0" style="2" hidden="1" customWidth="1"/>
    <col min="5699" max="5712" width="0.85546875" style="2"/>
    <col min="5713" max="5713" width="5.140625" style="2" customWidth="1"/>
    <col min="5714" max="5722" width="0.85546875" style="2"/>
    <col min="5723" max="5723" width="3.140625" style="2" customWidth="1"/>
    <col min="5724" max="5724" width="4.140625" style="2" customWidth="1"/>
    <col min="5725" max="5756" width="0.85546875" style="2"/>
    <col min="5757" max="5757" width="17.140625" style="2" customWidth="1"/>
    <col min="5758" max="5902" width="0.85546875" style="2"/>
    <col min="5903" max="5903" width="4.7109375" style="2" customWidth="1"/>
    <col min="5904" max="5904" width="8" style="2" customWidth="1"/>
    <col min="5905" max="5914" width="0.85546875" style="2"/>
    <col min="5915" max="5915" width="5" style="2" customWidth="1"/>
    <col min="5916" max="5924" width="0.85546875" style="2"/>
    <col min="5925" max="5925" width="6.7109375" style="2" customWidth="1"/>
    <col min="5926" max="5926" width="0.85546875" style="2"/>
    <col min="5927" max="5927" width="4.85546875" style="2" customWidth="1"/>
    <col min="5928" max="5937" width="0.85546875" style="2"/>
    <col min="5938" max="5938" width="17.28515625" style="2" customWidth="1"/>
    <col min="5939" max="5942" width="0.85546875" style="2"/>
    <col min="5943" max="5943" width="0.140625" style="2" customWidth="1"/>
    <col min="5944" max="5945" width="0.85546875" style="2"/>
    <col min="5946" max="5947" width="0" style="2" hidden="1" customWidth="1"/>
    <col min="5948" max="5952" width="0.85546875" style="2"/>
    <col min="5953" max="5954" width="0" style="2" hidden="1" customWidth="1"/>
    <col min="5955" max="5968" width="0.85546875" style="2"/>
    <col min="5969" max="5969" width="5.140625" style="2" customWidth="1"/>
    <col min="5970" max="5978" width="0.85546875" style="2"/>
    <col min="5979" max="5979" width="3.140625" style="2" customWidth="1"/>
    <col min="5980" max="5980" width="4.140625" style="2" customWidth="1"/>
    <col min="5981" max="6012" width="0.85546875" style="2"/>
    <col min="6013" max="6013" width="17.140625" style="2" customWidth="1"/>
    <col min="6014" max="6158" width="0.85546875" style="2"/>
    <col min="6159" max="6159" width="4.7109375" style="2" customWidth="1"/>
    <col min="6160" max="6160" width="8" style="2" customWidth="1"/>
    <col min="6161" max="6170" width="0.85546875" style="2"/>
    <col min="6171" max="6171" width="5" style="2" customWidth="1"/>
    <col min="6172" max="6180" width="0.85546875" style="2"/>
    <col min="6181" max="6181" width="6.7109375" style="2" customWidth="1"/>
    <col min="6182" max="6182" width="0.85546875" style="2"/>
    <col min="6183" max="6183" width="4.85546875" style="2" customWidth="1"/>
    <col min="6184" max="6193" width="0.85546875" style="2"/>
    <col min="6194" max="6194" width="17.28515625" style="2" customWidth="1"/>
    <col min="6195" max="6198" width="0.85546875" style="2"/>
    <col min="6199" max="6199" width="0.140625" style="2" customWidth="1"/>
    <col min="6200" max="6201" width="0.85546875" style="2"/>
    <col min="6202" max="6203" width="0" style="2" hidden="1" customWidth="1"/>
    <col min="6204" max="6208" width="0.85546875" style="2"/>
    <col min="6209" max="6210" width="0" style="2" hidden="1" customWidth="1"/>
    <col min="6211" max="6224" width="0.85546875" style="2"/>
    <col min="6225" max="6225" width="5.140625" style="2" customWidth="1"/>
    <col min="6226" max="6234" width="0.85546875" style="2"/>
    <col min="6235" max="6235" width="3.140625" style="2" customWidth="1"/>
    <col min="6236" max="6236" width="4.140625" style="2" customWidth="1"/>
    <col min="6237" max="6268" width="0.85546875" style="2"/>
    <col min="6269" max="6269" width="17.140625" style="2" customWidth="1"/>
    <col min="6270" max="6414" width="0.85546875" style="2"/>
    <col min="6415" max="6415" width="4.7109375" style="2" customWidth="1"/>
    <col min="6416" max="6416" width="8" style="2" customWidth="1"/>
    <col min="6417" max="6426" width="0.85546875" style="2"/>
    <col min="6427" max="6427" width="5" style="2" customWidth="1"/>
    <col min="6428" max="6436" width="0.85546875" style="2"/>
    <col min="6437" max="6437" width="6.7109375" style="2" customWidth="1"/>
    <col min="6438" max="6438" width="0.85546875" style="2"/>
    <col min="6439" max="6439" width="4.85546875" style="2" customWidth="1"/>
    <col min="6440" max="6449" width="0.85546875" style="2"/>
    <col min="6450" max="6450" width="17.28515625" style="2" customWidth="1"/>
    <col min="6451" max="6454" width="0.85546875" style="2"/>
    <col min="6455" max="6455" width="0.140625" style="2" customWidth="1"/>
    <col min="6456" max="6457" width="0.85546875" style="2"/>
    <col min="6458" max="6459" width="0" style="2" hidden="1" customWidth="1"/>
    <col min="6460" max="6464" width="0.85546875" style="2"/>
    <col min="6465" max="6466" width="0" style="2" hidden="1" customWidth="1"/>
    <col min="6467" max="6480" width="0.85546875" style="2"/>
    <col min="6481" max="6481" width="5.140625" style="2" customWidth="1"/>
    <col min="6482" max="6490" width="0.85546875" style="2"/>
    <col min="6491" max="6491" width="3.140625" style="2" customWidth="1"/>
    <col min="6492" max="6492" width="4.140625" style="2" customWidth="1"/>
    <col min="6493" max="6524" width="0.85546875" style="2"/>
    <col min="6525" max="6525" width="17.140625" style="2" customWidth="1"/>
    <col min="6526" max="6670" width="0.85546875" style="2"/>
    <col min="6671" max="6671" width="4.7109375" style="2" customWidth="1"/>
    <col min="6672" max="6672" width="8" style="2" customWidth="1"/>
    <col min="6673" max="6682" width="0.85546875" style="2"/>
    <col min="6683" max="6683" width="5" style="2" customWidth="1"/>
    <col min="6684" max="6692" width="0.85546875" style="2"/>
    <col min="6693" max="6693" width="6.7109375" style="2" customWidth="1"/>
    <col min="6694" max="6694" width="0.85546875" style="2"/>
    <col min="6695" max="6695" width="4.85546875" style="2" customWidth="1"/>
    <col min="6696" max="6705" width="0.85546875" style="2"/>
    <col min="6706" max="6706" width="17.28515625" style="2" customWidth="1"/>
    <col min="6707" max="6710" width="0.85546875" style="2"/>
    <col min="6711" max="6711" width="0.140625" style="2" customWidth="1"/>
    <col min="6712" max="6713" width="0.85546875" style="2"/>
    <col min="6714" max="6715" width="0" style="2" hidden="1" customWidth="1"/>
    <col min="6716" max="6720" width="0.85546875" style="2"/>
    <col min="6721" max="6722" width="0" style="2" hidden="1" customWidth="1"/>
    <col min="6723" max="6736" width="0.85546875" style="2"/>
    <col min="6737" max="6737" width="5.140625" style="2" customWidth="1"/>
    <col min="6738" max="6746" width="0.85546875" style="2"/>
    <col min="6747" max="6747" width="3.140625" style="2" customWidth="1"/>
    <col min="6748" max="6748" width="4.140625" style="2" customWidth="1"/>
    <col min="6749" max="6780" width="0.85546875" style="2"/>
    <col min="6781" max="6781" width="17.140625" style="2" customWidth="1"/>
    <col min="6782" max="6926" width="0.85546875" style="2"/>
    <col min="6927" max="6927" width="4.7109375" style="2" customWidth="1"/>
    <col min="6928" max="6928" width="8" style="2" customWidth="1"/>
    <col min="6929" max="6938" width="0.85546875" style="2"/>
    <col min="6939" max="6939" width="5" style="2" customWidth="1"/>
    <col min="6940" max="6948" width="0.85546875" style="2"/>
    <col min="6949" max="6949" width="6.7109375" style="2" customWidth="1"/>
    <col min="6950" max="6950" width="0.85546875" style="2"/>
    <col min="6951" max="6951" width="4.85546875" style="2" customWidth="1"/>
    <col min="6952" max="6961" width="0.85546875" style="2"/>
    <col min="6962" max="6962" width="17.28515625" style="2" customWidth="1"/>
    <col min="6963" max="6966" width="0.85546875" style="2"/>
    <col min="6967" max="6967" width="0.140625" style="2" customWidth="1"/>
    <col min="6968" max="6969" width="0.85546875" style="2"/>
    <col min="6970" max="6971" width="0" style="2" hidden="1" customWidth="1"/>
    <col min="6972" max="6976" width="0.85546875" style="2"/>
    <col min="6977" max="6978" width="0" style="2" hidden="1" customWidth="1"/>
    <col min="6979" max="6992" width="0.85546875" style="2"/>
    <col min="6993" max="6993" width="5.140625" style="2" customWidth="1"/>
    <col min="6994" max="7002" width="0.85546875" style="2"/>
    <col min="7003" max="7003" width="3.140625" style="2" customWidth="1"/>
    <col min="7004" max="7004" width="4.140625" style="2" customWidth="1"/>
    <col min="7005" max="7036" width="0.85546875" style="2"/>
    <col min="7037" max="7037" width="17.140625" style="2" customWidth="1"/>
    <col min="7038" max="7182" width="0.85546875" style="2"/>
    <col min="7183" max="7183" width="4.7109375" style="2" customWidth="1"/>
    <col min="7184" max="7184" width="8" style="2" customWidth="1"/>
    <col min="7185" max="7194" width="0.85546875" style="2"/>
    <col min="7195" max="7195" width="5" style="2" customWidth="1"/>
    <col min="7196" max="7204" width="0.85546875" style="2"/>
    <col min="7205" max="7205" width="6.7109375" style="2" customWidth="1"/>
    <col min="7206" max="7206" width="0.85546875" style="2"/>
    <col min="7207" max="7207" width="4.85546875" style="2" customWidth="1"/>
    <col min="7208" max="7217" width="0.85546875" style="2"/>
    <col min="7218" max="7218" width="17.28515625" style="2" customWidth="1"/>
    <col min="7219" max="7222" width="0.85546875" style="2"/>
    <col min="7223" max="7223" width="0.140625" style="2" customWidth="1"/>
    <col min="7224" max="7225" width="0.85546875" style="2"/>
    <col min="7226" max="7227" width="0" style="2" hidden="1" customWidth="1"/>
    <col min="7228" max="7232" width="0.85546875" style="2"/>
    <col min="7233" max="7234" width="0" style="2" hidden="1" customWidth="1"/>
    <col min="7235" max="7248" width="0.85546875" style="2"/>
    <col min="7249" max="7249" width="5.140625" style="2" customWidth="1"/>
    <col min="7250" max="7258" width="0.85546875" style="2"/>
    <col min="7259" max="7259" width="3.140625" style="2" customWidth="1"/>
    <col min="7260" max="7260" width="4.140625" style="2" customWidth="1"/>
    <col min="7261" max="7292" width="0.85546875" style="2"/>
    <col min="7293" max="7293" width="17.140625" style="2" customWidth="1"/>
    <col min="7294" max="7438" width="0.85546875" style="2"/>
    <col min="7439" max="7439" width="4.7109375" style="2" customWidth="1"/>
    <col min="7440" max="7440" width="8" style="2" customWidth="1"/>
    <col min="7441" max="7450" width="0.85546875" style="2"/>
    <col min="7451" max="7451" width="5" style="2" customWidth="1"/>
    <col min="7452" max="7460" width="0.85546875" style="2"/>
    <col min="7461" max="7461" width="6.7109375" style="2" customWidth="1"/>
    <col min="7462" max="7462" width="0.85546875" style="2"/>
    <col min="7463" max="7463" width="4.85546875" style="2" customWidth="1"/>
    <col min="7464" max="7473" width="0.85546875" style="2"/>
    <col min="7474" max="7474" width="17.28515625" style="2" customWidth="1"/>
    <col min="7475" max="7478" width="0.85546875" style="2"/>
    <col min="7479" max="7479" width="0.140625" style="2" customWidth="1"/>
    <col min="7480" max="7481" width="0.85546875" style="2"/>
    <col min="7482" max="7483" width="0" style="2" hidden="1" customWidth="1"/>
    <col min="7484" max="7488" width="0.85546875" style="2"/>
    <col min="7489" max="7490" width="0" style="2" hidden="1" customWidth="1"/>
    <col min="7491" max="7504" width="0.85546875" style="2"/>
    <col min="7505" max="7505" width="5.140625" style="2" customWidth="1"/>
    <col min="7506" max="7514" width="0.85546875" style="2"/>
    <col min="7515" max="7515" width="3.140625" style="2" customWidth="1"/>
    <col min="7516" max="7516" width="4.140625" style="2" customWidth="1"/>
    <col min="7517" max="7548" width="0.85546875" style="2"/>
    <col min="7549" max="7549" width="17.140625" style="2" customWidth="1"/>
    <col min="7550" max="7694" width="0.85546875" style="2"/>
    <col min="7695" max="7695" width="4.7109375" style="2" customWidth="1"/>
    <col min="7696" max="7696" width="8" style="2" customWidth="1"/>
    <col min="7697" max="7706" width="0.85546875" style="2"/>
    <col min="7707" max="7707" width="5" style="2" customWidth="1"/>
    <col min="7708" max="7716" width="0.85546875" style="2"/>
    <col min="7717" max="7717" width="6.7109375" style="2" customWidth="1"/>
    <col min="7718" max="7718" width="0.85546875" style="2"/>
    <col min="7719" max="7719" width="4.85546875" style="2" customWidth="1"/>
    <col min="7720" max="7729" width="0.85546875" style="2"/>
    <col min="7730" max="7730" width="17.28515625" style="2" customWidth="1"/>
    <col min="7731" max="7734" width="0.85546875" style="2"/>
    <col min="7735" max="7735" width="0.140625" style="2" customWidth="1"/>
    <col min="7736" max="7737" width="0.85546875" style="2"/>
    <col min="7738" max="7739" width="0" style="2" hidden="1" customWidth="1"/>
    <col min="7740" max="7744" width="0.85546875" style="2"/>
    <col min="7745" max="7746" width="0" style="2" hidden="1" customWidth="1"/>
    <col min="7747" max="7760" width="0.85546875" style="2"/>
    <col min="7761" max="7761" width="5.140625" style="2" customWidth="1"/>
    <col min="7762" max="7770" width="0.85546875" style="2"/>
    <col min="7771" max="7771" width="3.140625" style="2" customWidth="1"/>
    <col min="7772" max="7772" width="4.140625" style="2" customWidth="1"/>
    <col min="7773" max="7804" width="0.85546875" style="2"/>
    <col min="7805" max="7805" width="17.140625" style="2" customWidth="1"/>
    <col min="7806" max="7950" width="0.85546875" style="2"/>
    <col min="7951" max="7951" width="4.7109375" style="2" customWidth="1"/>
    <col min="7952" max="7952" width="8" style="2" customWidth="1"/>
    <col min="7953" max="7962" width="0.85546875" style="2"/>
    <col min="7963" max="7963" width="5" style="2" customWidth="1"/>
    <col min="7964" max="7972" width="0.85546875" style="2"/>
    <col min="7973" max="7973" width="6.7109375" style="2" customWidth="1"/>
    <col min="7974" max="7974" width="0.85546875" style="2"/>
    <col min="7975" max="7975" width="4.85546875" style="2" customWidth="1"/>
    <col min="7976" max="7985" width="0.85546875" style="2"/>
    <col min="7986" max="7986" width="17.28515625" style="2" customWidth="1"/>
    <col min="7987" max="7990" width="0.85546875" style="2"/>
    <col min="7991" max="7991" width="0.140625" style="2" customWidth="1"/>
    <col min="7992" max="7993" width="0.85546875" style="2"/>
    <col min="7994" max="7995" width="0" style="2" hidden="1" customWidth="1"/>
    <col min="7996" max="8000" width="0.85546875" style="2"/>
    <col min="8001" max="8002" width="0" style="2" hidden="1" customWidth="1"/>
    <col min="8003" max="8016" width="0.85546875" style="2"/>
    <col min="8017" max="8017" width="5.140625" style="2" customWidth="1"/>
    <col min="8018" max="8026" width="0.85546875" style="2"/>
    <col min="8027" max="8027" width="3.140625" style="2" customWidth="1"/>
    <col min="8028" max="8028" width="4.140625" style="2" customWidth="1"/>
    <col min="8029" max="8060" width="0.85546875" style="2"/>
    <col min="8061" max="8061" width="17.140625" style="2" customWidth="1"/>
    <col min="8062" max="8206" width="0.85546875" style="2"/>
    <col min="8207" max="8207" width="4.7109375" style="2" customWidth="1"/>
    <col min="8208" max="8208" width="8" style="2" customWidth="1"/>
    <col min="8209" max="8218" width="0.85546875" style="2"/>
    <col min="8219" max="8219" width="5" style="2" customWidth="1"/>
    <col min="8220" max="8228" width="0.85546875" style="2"/>
    <col min="8229" max="8229" width="6.7109375" style="2" customWidth="1"/>
    <col min="8230" max="8230" width="0.85546875" style="2"/>
    <col min="8231" max="8231" width="4.85546875" style="2" customWidth="1"/>
    <col min="8232" max="8241" width="0.85546875" style="2"/>
    <col min="8242" max="8242" width="17.28515625" style="2" customWidth="1"/>
    <col min="8243" max="8246" width="0.85546875" style="2"/>
    <col min="8247" max="8247" width="0.140625" style="2" customWidth="1"/>
    <col min="8248" max="8249" width="0.85546875" style="2"/>
    <col min="8250" max="8251" width="0" style="2" hidden="1" customWidth="1"/>
    <col min="8252" max="8256" width="0.85546875" style="2"/>
    <col min="8257" max="8258" width="0" style="2" hidden="1" customWidth="1"/>
    <col min="8259" max="8272" width="0.85546875" style="2"/>
    <col min="8273" max="8273" width="5.140625" style="2" customWidth="1"/>
    <col min="8274" max="8282" width="0.85546875" style="2"/>
    <col min="8283" max="8283" width="3.140625" style="2" customWidth="1"/>
    <col min="8284" max="8284" width="4.140625" style="2" customWidth="1"/>
    <col min="8285" max="8316" width="0.85546875" style="2"/>
    <col min="8317" max="8317" width="17.140625" style="2" customWidth="1"/>
    <col min="8318" max="8462" width="0.85546875" style="2"/>
    <col min="8463" max="8463" width="4.7109375" style="2" customWidth="1"/>
    <col min="8464" max="8464" width="8" style="2" customWidth="1"/>
    <col min="8465" max="8474" width="0.85546875" style="2"/>
    <col min="8475" max="8475" width="5" style="2" customWidth="1"/>
    <col min="8476" max="8484" width="0.85546875" style="2"/>
    <col min="8485" max="8485" width="6.7109375" style="2" customWidth="1"/>
    <col min="8486" max="8486" width="0.85546875" style="2"/>
    <col min="8487" max="8487" width="4.85546875" style="2" customWidth="1"/>
    <col min="8488" max="8497" width="0.85546875" style="2"/>
    <col min="8498" max="8498" width="17.28515625" style="2" customWidth="1"/>
    <col min="8499" max="8502" width="0.85546875" style="2"/>
    <col min="8503" max="8503" width="0.140625" style="2" customWidth="1"/>
    <col min="8504" max="8505" width="0.85546875" style="2"/>
    <col min="8506" max="8507" width="0" style="2" hidden="1" customWidth="1"/>
    <col min="8508" max="8512" width="0.85546875" style="2"/>
    <col min="8513" max="8514" width="0" style="2" hidden="1" customWidth="1"/>
    <col min="8515" max="8528" width="0.85546875" style="2"/>
    <col min="8529" max="8529" width="5.140625" style="2" customWidth="1"/>
    <col min="8530" max="8538" width="0.85546875" style="2"/>
    <col min="8539" max="8539" width="3.140625" style="2" customWidth="1"/>
    <col min="8540" max="8540" width="4.140625" style="2" customWidth="1"/>
    <col min="8541" max="8572" width="0.85546875" style="2"/>
    <col min="8573" max="8573" width="17.140625" style="2" customWidth="1"/>
    <col min="8574" max="8718" width="0.85546875" style="2"/>
    <col min="8719" max="8719" width="4.7109375" style="2" customWidth="1"/>
    <col min="8720" max="8720" width="8" style="2" customWidth="1"/>
    <col min="8721" max="8730" width="0.85546875" style="2"/>
    <col min="8731" max="8731" width="5" style="2" customWidth="1"/>
    <col min="8732" max="8740" width="0.85546875" style="2"/>
    <col min="8741" max="8741" width="6.7109375" style="2" customWidth="1"/>
    <col min="8742" max="8742" width="0.85546875" style="2"/>
    <col min="8743" max="8743" width="4.85546875" style="2" customWidth="1"/>
    <col min="8744" max="8753" width="0.85546875" style="2"/>
    <col min="8754" max="8754" width="17.28515625" style="2" customWidth="1"/>
    <col min="8755" max="8758" width="0.85546875" style="2"/>
    <col min="8759" max="8759" width="0.140625" style="2" customWidth="1"/>
    <col min="8760" max="8761" width="0.85546875" style="2"/>
    <col min="8762" max="8763" width="0" style="2" hidden="1" customWidth="1"/>
    <col min="8764" max="8768" width="0.85546875" style="2"/>
    <col min="8769" max="8770" width="0" style="2" hidden="1" customWidth="1"/>
    <col min="8771" max="8784" width="0.85546875" style="2"/>
    <col min="8785" max="8785" width="5.140625" style="2" customWidth="1"/>
    <col min="8786" max="8794" width="0.85546875" style="2"/>
    <col min="8795" max="8795" width="3.140625" style="2" customWidth="1"/>
    <col min="8796" max="8796" width="4.140625" style="2" customWidth="1"/>
    <col min="8797" max="8828" width="0.85546875" style="2"/>
    <col min="8829" max="8829" width="17.140625" style="2" customWidth="1"/>
    <col min="8830" max="8974" width="0.85546875" style="2"/>
    <col min="8975" max="8975" width="4.7109375" style="2" customWidth="1"/>
    <col min="8976" max="8976" width="8" style="2" customWidth="1"/>
    <col min="8977" max="8986" width="0.85546875" style="2"/>
    <col min="8987" max="8987" width="5" style="2" customWidth="1"/>
    <col min="8988" max="8996" width="0.85546875" style="2"/>
    <col min="8997" max="8997" width="6.7109375" style="2" customWidth="1"/>
    <col min="8998" max="8998" width="0.85546875" style="2"/>
    <col min="8999" max="8999" width="4.85546875" style="2" customWidth="1"/>
    <col min="9000" max="9009" width="0.85546875" style="2"/>
    <col min="9010" max="9010" width="17.28515625" style="2" customWidth="1"/>
    <col min="9011" max="9014" width="0.85546875" style="2"/>
    <col min="9015" max="9015" width="0.140625" style="2" customWidth="1"/>
    <col min="9016" max="9017" width="0.85546875" style="2"/>
    <col min="9018" max="9019" width="0" style="2" hidden="1" customWidth="1"/>
    <col min="9020" max="9024" width="0.85546875" style="2"/>
    <col min="9025" max="9026" width="0" style="2" hidden="1" customWidth="1"/>
    <col min="9027" max="9040" width="0.85546875" style="2"/>
    <col min="9041" max="9041" width="5.140625" style="2" customWidth="1"/>
    <col min="9042" max="9050" width="0.85546875" style="2"/>
    <col min="9051" max="9051" width="3.140625" style="2" customWidth="1"/>
    <col min="9052" max="9052" width="4.140625" style="2" customWidth="1"/>
    <col min="9053" max="9084" width="0.85546875" style="2"/>
    <col min="9085" max="9085" width="17.140625" style="2" customWidth="1"/>
    <col min="9086" max="9230" width="0.85546875" style="2"/>
    <col min="9231" max="9231" width="4.7109375" style="2" customWidth="1"/>
    <col min="9232" max="9232" width="8" style="2" customWidth="1"/>
    <col min="9233" max="9242" width="0.85546875" style="2"/>
    <col min="9243" max="9243" width="5" style="2" customWidth="1"/>
    <col min="9244" max="9252" width="0.85546875" style="2"/>
    <col min="9253" max="9253" width="6.7109375" style="2" customWidth="1"/>
    <col min="9254" max="9254" width="0.85546875" style="2"/>
    <col min="9255" max="9255" width="4.85546875" style="2" customWidth="1"/>
    <col min="9256" max="9265" width="0.85546875" style="2"/>
    <col min="9266" max="9266" width="17.28515625" style="2" customWidth="1"/>
    <col min="9267" max="9270" width="0.85546875" style="2"/>
    <col min="9271" max="9271" width="0.140625" style="2" customWidth="1"/>
    <col min="9272" max="9273" width="0.85546875" style="2"/>
    <col min="9274" max="9275" width="0" style="2" hidden="1" customWidth="1"/>
    <col min="9276" max="9280" width="0.85546875" style="2"/>
    <col min="9281" max="9282" width="0" style="2" hidden="1" customWidth="1"/>
    <col min="9283" max="9296" width="0.85546875" style="2"/>
    <col min="9297" max="9297" width="5.140625" style="2" customWidth="1"/>
    <col min="9298" max="9306" width="0.85546875" style="2"/>
    <col min="9307" max="9307" width="3.140625" style="2" customWidth="1"/>
    <col min="9308" max="9308" width="4.140625" style="2" customWidth="1"/>
    <col min="9309" max="9340" width="0.85546875" style="2"/>
    <col min="9341" max="9341" width="17.140625" style="2" customWidth="1"/>
    <col min="9342" max="9486" width="0.85546875" style="2"/>
    <col min="9487" max="9487" width="4.7109375" style="2" customWidth="1"/>
    <col min="9488" max="9488" width="8" style="2" customWidth="1"/>
    <col min="9489" max="9498" width="0.85546875" style="2"/>
    <col min="9499" max="9499" width="5" style="2" customWidth="1"/>
    <col min="9500" max="9508" width="0.85546875" style="2"/>
    <col min="9509" max="9509" width="6.7109375" style="2" customWidth="1"/>
    <col min="9510" max="9510" width="0.85546875" style="2"/>
    <col min="9511" max="9511" width="4.85546875" style="2" customWidth="1"/>
    <col min="9512" max="9521" width="0.85546875" style="2"/>
    <col min="9522" max="9522" width="17.28515625" style="2" customWidth="1"/>
    <col min="9523" max="9526" width="0.85546875" style="2"/>
    <col min="9527" max="9527" width="0.140625" style="2" customWidth="1"/>
    <col min="9528" max="9529" width="0.85546875" style="2"/>
    <col min="9530" max="9531" width="0" style="2" hidden="1" customWidth="1"/>
    <col min="9532" max="9536" width="0.85546875" style="2"/>
    <col min="9537" max="9538" width="0" style="2" hidden="1" customWidth="1"/>
    <col min="9539" max="9552" width="0.85546875" style="2"/>
    <col min="9553" max="9553" width="5.140625" style="2" customWidth="1"/>
    <col min="9554" max="9562" width="0.85546875" style="2"/>
    <col min="9563" max="9563" width="3.140625" style="2" customWidth="1"/>
    <col min="9564" max="9564" width="4.140625" style="2" customWidth="1"/>
    <col min="9565" max="9596" width="0.85546875" style="2"/>
    <col min="9597" max="9597" width="17.140625" style="2" customWidth="1"/>
    <col min="9598" max="9742" width="0.85546875" style="2"/>
    <col min="9743" max="9743" width="4.7109375" style="2" customWidth="1"/>
    <col min="9744" max="9744" width="8" style="2" customWidth="1"/>
    <col min="9745" max="9754" width="0.85546875" style="2"/>
    <col min="9755" max="9755" width="5" style="2" customWidth="1"/>
    <col min="9756" max="9764" width="0.85546875" style="2"/>
    <col min="9765" max="9765" width="6.7109375" style="2" customWidth="1"/>
    <col min="9766" max="9766" width="0.85546875" style="2"/>
    <col min="9767" max="9767" width="4.85546875" style="2" customWidth="1"/>
    <col min="9768" max="9777" width="0.85546875" style="2"/>
    <col min="9778" max="9778" width="17.28515625" style="2" customWidth="1"/>
    <col min="9779" max="9782" width="0.85546875" style="2"/>
    <col min="9783" max="9783" width="0.140625" style="2" customWidth="1"/>
    <col min="9784" max="9785" width="0.85546875" style="2"/>
    <col min="9786" max="9787" width="0" style="2" hidden="1" customWidth="1"/>
    <col min="9788" max="9792" width="0.85546875" style="2"/>
    <col min="9793" max="9794" width="0" style="2" hidden="1" customWidth="1"/>
    <col min="9795" max="9808" width="0.85546875" style="2"/>
    <col min="9809" max="9809" width="5.140625" style="2" customWidth="1"/>
    <col min="9810" max="9818" width="0.85546875" style="2"/>
    <col min="9819" max="9819" width="3.140625" style="2" customWidth="1"/>
    <col min="9820" max="9820" width="4.140625" style="2" customWidth="1"/>
    <col min="9821" max="9852" width="0.85546875" style="2"/>
    <col min="9853" max="9853" width="17.140625" style="2" customWidth="1"/>
    <col min="9854" max="9998" width="0.85546875" style="2"/>
    <col min="9999" max="9999" width="4.7109375" style="2" customWidth="1"/>
    <col min="10000" max="10000" width="8" style="2" customWidth="1"/>
    <col min="10001" max="10010" width="0.85546875" style="2"/>
    <col min="10011" max="10011" width="5" style="2" customWidth="1"/>
    <col min="10012" max="10020" width="0.85546875" style="2"/>
    <col min="10021" max="10021" width="6.7109375" style="2" customWidth="1"/>
    <col min="10022" max="10022" width="0.85546875" style="2"/>
    <col min="10023" max="10023" width="4.85546875" style="2" customWidth="1"/>
    <col min="10024" max="10033" width="0.85546875" style="2"/>
    <col min="10034" max="10034" width="17.28515625" style="2" customWidth="1"/>
    <col min="10035" max="10038" width="0.85546875" style="2"/>
    <col min="10039" max="10039" width="0.140625" style="2" customWidth="1"/>
    <col min="10040" max="10041" width="0.85546875" style="2"/>
    <col min="10042" max="10043" width="0" style="2" hidden="1" customWidth="1"/>
    <col min="10044" max="10048" width="0.85546875" style="2"/>
    <col min="10049" max="10050" width="0" style="2" hidden="1" customWidth="1"/>
    <col min="10051" max="10064" width="0.85546875" style="2"/>
    <col min="10065" max="10065" width="5.140625" style="2" customWidth="1"/>
    <col min="10066" max="10074" width="0.85546875" style="2"/>
    <col min="10075" max="10075" width="3.140625" style="2" customWidth="1"/>
    <col min="10076" max="10076" width="4.140625" style="2" customWidth="1"/>
    <col min="10077" max="10108" width="0.85546875" style="2"/>
    <col min="10109" max="10109" width="17.140625" style="2" customWidth="1"/>
    <col min="10110" max="10254" width="0.85546875" style="2"/>
    <col min="10255" max="10255" width="4.7109375" style="2" customWidth="1"/>
    <col min="10256" max="10256" width="8" style="2" customWidth="1"/>
    <col min="10257" max="10266" width="0.85546875" style="2"/>
    <col min="10267" max="10267" width="5" style="2" customWidth="1"/>
    <col min="10268" max="10276" width="0.85546875" style="2"/>
    <col min="10277" max="10277" width="6.7109375" style="2" customWidth="1"/>
    <col min="10278" max="10278" width="0.85546875" style="2"/>
    <col min="10279" max="10279" width="4.85546875" style="2" customWidth="1"/>
    <col min="10280" max="10289" width="0.85546875" style="2"/>
    <col min="10290" max="10290" width="17.28515625" style="2" customWidth="1"/>
    <col min="10291" max="10294" width="0.85546875" style="2"/>
    <col min="10295" max="10295" width="0.140625" style="2" customWidth="1"/>
    <col min="10296" max="10297" width="0.85546875" style="2"/>
    <col min="10298" max="10299" width="0" style="2" hidden="1" customWidth="1"/>
    <col min="10300" max="10304" width="0.85546875" style="2"/>
    <col min="10305" max="10306" width="0" style="2" hidden="1" customWidth="1"/>
    <col min="10307" max="10320" width="0.85546875" style="2"/>
    <col min="10321" max="10321" width="5.140625" style="2" customWidth="1"/>
    <col min="10322" max="10330" width="0.85546875" style="2"/>
    <col min="10331" max="10331" width="3.140625" style="2" customWidth="1"/>
    <col min="10332" max="10332" width="4.140625" style="2" customWidth="1"/>
    <col min="10333" max="10364" width="0.85546875" style="2"/>
    <col min="10365" max="10365" width="17.140625" style="2" customWidth="1"/>
    <col min="10366" max="10510" width="0.85546875" style="2"/>
    <col min="10511" max="10511" width="4.7109375" style="2" customWidth="1"/>
    <col min="10512" max="10512" width="8" style="2" customWidth="1"/>
    <col min="10513" max="10522" width="0.85546875" style="2"/>
    <col min="10523" max="10523" width="5" style="2" customWidth="1"/>
    <col min="10524" max="10532" width="0.85546875" style="2"/>
    <col min="10533" max="10533" width="6.7109375" style="2" customWidth="1"/>
    <col min="10534" max="10534" width="0.85546875" style="2"/>
    <col min="10535" max="10535" width="4.85546875" style="2" customWidth="1"/>
    <col min="10536" max="10545" width="0.85546875" style="2"/>
    <col min="10546" max="10546" width="17.28515625" style="2" customWidth="1"/>
    <col min="10547" max="10550" width="0.85546875" style="2"/>
    <col min="10551" max="10551" width="0.140625" style="2" customWidth="1"/>
    <col min="10552" max="10553" width="0.85546875" style="2"/>
    <col min="10554" max="10555" width="0" style="2" hidden="1" customWidth="1"/>
    <col min="10556" max="10560" width="0.85546875" style="2"/>
    <col min="10561" max="10562" width="0" style="2" hidden="1" customWidth="1"/>
    <col min="10563" max="10576" width="0.85546875" style="2"/>
    <col min="10577" max="10577" width="5.140625" style="2" customWidth="1"/>
    <col min="10578" max="10586" width="0.85546875" style="2"/>
    <col min="10587" max="10587" width="3.140625" style="2" customWidth="1"/>
    <col min="10588" max="10588" width="4.140625" style="2" customWidth="1"/>
    <col min="10589" max="10620" width="0.85546875" style="2"/>
    <col min="10621" max="10621" width="17.140625" style="2" customWidth="1"/>
    <col min="10622" max="10766" width="0.85546875" style="2"/>
    <col min="10767" max="10767" width="4.7109375" style="2" customWidth="1"/>
    <col min="10768" max="10768" width="8" style="2" customWidth="1"/>
    <col min="10769" max="10778" width="0.85546875" style="2"/>
    <col min="10779" max="10779" width="5" style="2" customWidth="1"/>
    <col min="10780" max="10788" width="0.85546875" style="2"/>
    <col min="10789" max="10789" width="6.7109375" style="2" customWidth="1"/>
    <col min="10790" max="10790" width="0.85546875" style="2"/>
    <col min="10791" max="10791" width="4.85546875" style="2" customWidth="1"/>
    <col min="10792" max="10801" width="0.85546875" style="2"/>
    <col min="10802" max="10802" width="17.28515625" style="2" customWidth="1"/>
    <col min="10803" max="10806" width="0.85546875" style="2"/>
    <col min="10807" max="10807" width="0.140625" style="2" customWidth="1"/>
    <col min="10808" max="10809" width="0.85546875" style="2"/>
    <col min="10810" max="10811" width="0" style="2" hidden="1" customWidth="1"/>
    <col min="10812" max="10816" width="0.85546875" style="2"/>
    <col min="10817" max="10818" width="0" style="2" hidden="1" customWidth="1"/>
    <col min="10819" max="10832" width="0.85546875" style="2"/>
    <col min="10833" max="10833" width="5.140625" style="2" customWidth="1"/>
    <col min="10834" max="10842" width="0.85546875" style="2"/>
    <col min="10843" max="10843" width="3.140625" style="2" customWidth="1"/>
    <col min="10844" max="10844" width="4.140625" style="2" customWidth="1"/>
    <col min="10845" max="10876" width="0.85546875" style="2"/>
    <col min="10877" max="10877" width="17.140625" style="2" customWidth="1"/>
    <col min="10878" max="11022" width="0.85546875" style="2"/>
    <col min="11023" max="11023" width="4.7109375" style="2" customWidth="1"/>
    <col min="11024" max="11024" width="8" style="2" customWidth="1"/>
    <col min="11025" max="11034" width="0.85546875" style="2"/>
    <col min="11035" max="11035" width="5" style="2" customWidth="1"/>
    <col min="11036" max="11044" width="0.85546875" style="2"/>
    <col min="11045" max="11045" width="6.7109375" style="2" customWidth="1"/>
    <col min="11046" max="11046" width="0.85546875" style="2"/>
    <col min="11047" max="11047" width="4.85546875" style="2" customWidth="1"/>
    <col min="11048" max="11057" width="0.85546875" style="2"/>
    <col min="11058" max="11058" width="17.28515625" style="2" customWidth="1"/>
    <col min="11059" max="11062" width="0.85546875" style="2"/>
    <col min="11063" max="11063" width="0.140625" style="2" customWidth="1"/>
    <col min="11064" max="11065" width="0.85546875" style="2"/>
    <col min="11066" max="11067" width="0" style="2" hidden="1" customWidth="1"/>
    <col min="11068" max="11072" width="0.85546875" style="2"/>
    <col min="11073" max="11074" width="0" style="2" hidden="1" customWidth="1"/>
    <col min="11075" max="11088" width="0.85546875" style="2"/>
    <col min="11089" max="11089" width="5.140625" style="2" customWidth="1"/>
    <col min="11090" max="11098" width="0.85546875" style="2"/>
    <col min="11099" max="11099" width="3.140625" style="2" customWidth="1"/>
    <col min="11100" max="11100" width="4.140625" style="2" customWidth="1"/>
    <col min="11101" max="11132" width="0.85546875" style="2"/>
    <col min="11133" max="11133" width="17.140625" style="2" customWidth="1"/>
    <col min="11134" max="11278" width="0.85546875" style="2"/>
    <col min="11279" max="11279" width="4.7109375" style="2" customWidth="1"/>
    <col min="11280" max="11280" width="8" style="2" customWidth="1"/>
    <col min="11281" max="11290" width="0.85546875" style="2"/>
    <col min="11291" max="11291" width="5" style="2" customWidth="1"/>
    <col min="11292" max="11300" width="0.85546875" style="2"/>
    <col min="11301" max="11301" width="6.7109375" style="2" customWidth="1"/>
    <col min="11302" max="11302" width="0.85546875" style="2"/>
    <col min="11303" max="11303" width="4.85546875" style="2" customWidth="1"/>
    <col min="11304" max="11313" width="0.85546875" style="2"/>
    <col min="11314" max="11314" width="17.28515625" style="2" customWidth="1"/>
    <col min="11315" max="11318" width="0.85546875" style="2"/>
    <col min="11319" max="11319" width="0.140625" style="2" customWidth="1"/>
    <col min="11320" max="11321" width="0.85546875" style="2"/>
    <col min="11322" max="11323" width="0" style="2" hidden="1" customWidth="1"/>
    <col min="11324" max="11328" width="0.85546875" style="2"/>
    <col min="11329" max="11330" width="0" style="2" hidden="1" customWidth="1"/>
    <col min="11331" max="11344" width="0.85546875" style="2"/>
    <col min="11345" max="11345" width="5.140625" style="2" customWidth="1"/>
    <col min="11346" max="11354" width="0.85546875" style="2"/>
    <col min="11355" max="11355" width="3.140625" style="2" customWidth="1"/>
    <col min="11356" max="11356" width="4.140625" style="2" customWidth="1"/>
    <col min="11357" max="11388" width="0.85546875" style="2"/>
    <col min="11389" max="11389" width="17.140625" style="2" customWidth="1"/>
    <col min="11390" max="11534" width="0.85546875" style="2"/>
    <col min="11535" max="11535" width="4.7109375" style="2" customWidth="1"/>
    <col min="11536" max="11536" width="8" style="2" customWidth="1"/>
    <col min="11537" max="11546" width="0.85546875" style="2"/>
    <col min="11547" max="11547" width="5" style="2" customWidth="1"/>
    <col min="11548" max="11556" width="0.85546875" style="2"/>
    <col min="11557" max="11557" width="6.7109375" style="2" customWidth="1"/>
    <col min="11558" max="11558" width="0.85546875" style="2"/>
    <col min="11559" max="11559" width="4.85546875" style="2" customWidth="1"/>
    <col min="11560" max="11569" width="0.85546875" style="2"/>
    <col min="11570" max="11570" width="17.28515625" style="2" customWidth="1"/>
    <col min="11571" max="11574" width="0.85546875" style="2"/>
    <col min="11575" max="11575" width="0.140625" style="2" customWidth="1"/>
    <col min="11576" max="11577" width="0.85546875" style="2"/>
    <col min="11578" max="11579" width="0" style="2" hidden="1" customWidth="1"/>
    <col min="11580" max="11584" width="0.85546875" style="2"/>
    <col min="11585" max="11586" width="0" style="2" hidden="1" customWidth="1"/>
    <col min="11587" max="11600" width="0.85546875" style="2"/>
    <col min="11601" max="11601" width="5.140625" style="2" customWidth="1"/>
    <col min="11602" max="11610" width="0.85546875" style="2"/>
    <col min="11611" max="11611" width="3.140625" style="2" customWidth="1"/>
    <col min="11612" max="11612" width="4.140625" style="2" customWidth="1"/>
    <col min="11613" max="11644" width="0.85546875" style="2"/>
    <col min="11645" max="11645" width="17.140625" style="2" customWidth="1"/>
    <col min="11646" max="11790" width="0.85546875" style="2"/>
    <col min="11791" max="11791" width="4.7109375" style="2" customWidth="1"/>
    <col min="11792" max="11792" width="8" style="2" customWidth="1"/>
    <col min="11793" max="11802" width="0.85546875" style="2"/>
    <col min="11803" max="11803" width="5" style="2" customWidth="1"/>
    <col min="11804" max="11812" width="0.85546875" style="2"/>
    <col min="11813" max="11813" width="6.7109375" style="2" customWidth="1"/>
    <col min="11814" max="11814" width="0.85546875" style="2"/>
    <col min="11815" max="11815" width="4.85546875" style="2" customWidth="1"/>
    <col min="11816" max="11825" width="0.85546875" style="2"/>
    <col min="11826" max="11826" width="17.28515625" style="2" customWidth="1"/>
    <col min="11827" max="11830" width="0.85546875" style="2"/>
    <col min="11831" max="11831" width="0.140625" style="2" customWidth="1"/>
    <col min="11832" max="11833" width="0.85546875" style="2"/>
    <col min="11834" max="11835" width="0" style="2" hidden="1" customWidth="1"/>
    <col min="11836" max="11840" width="0.85546875" style="2"/>
    <col min="11841" max="11842" width="0" style="2" hidden="1" customWidth="1"/>
    <col min="11843" max="11856" width="0.85546875" style="2"/>
    <col min="11857" max="11857" width="5.140625" style="2" customWidth="1"/>
    <col min="11858" max="11866" width="0.85546875" style="2"/>
    <col min="11867" max="11867" width="3.140625" style="2" customWidth="1"/>
    <col min="11868" max="11868" width="4.140625" style="2" customWidth="1"/>
    <col min="11869" max="11900" width="0.85546875" style="2"/>
    <col min="11901" max="11901" width="17.140625" style="2" customWidth="1"/>
    <col min="11902" max="12046" width="0.85546875" style="2"/>
    <col min="12047" max="12047" width="4.7109375" style="2" customWidth="1"/>
    <col min="12048" max="12048" width="8" style="2" customWidth="1"/>
    <col min="12049" max="12058" width="0.85546875" style="2"/>
    <col min="12059" max="12059" width="5" style="2" customWidth="1"/>
    <col min="12060" max="12068" width="0.85546875" style="2"/>
    <col min="12069" max="12069" width="6.7109375" style="2" customWidth="1"/>
    <col min="12070" max="12070" width="0.85546875" style="2"/>
    <col min="12071" max="12071" width="4.85546875" style="2" customWidth="1"/>
    <col min="12072" max="12081" width="0.85546875" style="2"/>
    <col min="12082" max="12082" width="17.28515625" style="2" customWidth="1"/>
    <col min="12083" max="12086" width="0.85546875" style="2"/>
    <col min="12087" max="12087" width="0.140625" style="2" customWidth="1"/>
    <col min="12088" max="12089" width="0.85546875" style="2"/>
    <col min="12090" max="12091" width="0" style="2" hidden="1" customWidth="1"/>
    <col min="12092" max="12096" width="0.85546875" style="2"/>
    <col min="12097" max="12098" width="0" style="2" hidden="1" customWidth="1"/>
    <col min="12099" max="12112" width="0.85546875" style="2"/>
    <col min="12113" max="12113" width="5.140625" style="2" customWidth="1"/>
    <col min="12114" max="12122" width="0.85546875" style="2"/>
    <col min="12123" max="12123" width="3.140625" style="2" customWidth="1"/>
    <col min="12124" max="12124" width="4.140625" style="2" customWidth="1"/>
    <col min="12125" max="12156" width="0.85546875" style="2"/>
    <col min="12157" max="12157" width="17.140625" style="2" customWidth="1"/>
    <col min="12158" max="12302" width="0.85546875" style="2"/>
    <col min="12303" max="12303" width="4.7109375" style="2" customWidth="1"/>
    <col min="12304" max="12304" width="8" style="2" customWidth="1"/>
    <col min="12305" max="12314" width="0.85546875" style="2"/>
    <col min="12315" max="12315" width="5" style="2" customWidth="1"/>
    <col min="12316" max="12324" width="0.85546875" style="2"/>
    <col min="12325" max="12325" width="6.7109375" style="2" customWidth="1"/>
    <col min="12326" max="12326" width="0.85546875" style="2"/>
    <col min="12327" max="12327" width="4.85546875" style="2" customWidth="1"/>
    <col min="12328" max="12337" width="0.85546875" style="2"/>
    <col min="12338" max="12338" width="17.28515625" style="2" customWidth="1"/>
    <col min="12339" max="12342" width="0.85546875" style="2"/>
    <col min="12343" max="12343" width="0.140625" style="2" customWidth="1"/>
    <col min="12344" max="12345" width="0.85546875" style="2"/>
    <col min="12346" max="12347" width="0" style="2" hidden="1" customWidth="1"/>
    <col min="12348" max="12352" width="0.85546875" style="2"/>
    <col min="12353" max="12354" width="0" style="2" hidden="1" customWidth="1"/>
    <col min="12355" max="12368" width="0.85546875" style="2"/>
    <col min="12369" max="12369" width="5.140625" style="2" customWidth="1"/>
    <col min="12370" max="12378" width="0.85546875" style="2"/>
    <col min="12379" max="12379" width="3.140625" style="2" customWidth="1"/>
    <col min="12380" max="12380" width="4.140625" style="2" customWidth="1"/>
    <col min="12381" max="12412" width="0.85546875" style="2"/>
    <col min="12413" max="12413" width="17.140625" style="2" customWidth="1"/>
    <col min="12414" max="12558" width="0.85546875" style="2"/>
    <col min="12559" max="12559" width="4.7109375" style="2" customWidth="1"/>
    <col min="12560" max="12560" width="8" style="2" customWidth="1"/>
    <col min="12561" max="12570" width="0.85546875" style="2"/>
    <col min="12571" max="12571" width="5" style="2" customWidth="1"/>
    <col min="12572" max="12580" width="0.85546875" style="2"/>
    <col min="12581" max="12581" width="6.7109375" style="2" customWidth="1"/>
    <col min="12582" max="12582" width="0.85546875" style="2"/>
    <col min="12583" max="12583" width="4.85546875" style="2" customWidth="1"/>
    <col min="12584" max="12593" width="0.85546875" style="2"/>
    <col min="12594" max="12594" width="17.28515625" style="2" customWidth="1"/>
    <col min="12595" max="12598" width="0.85546875" style="2"/>
    <col min="12599" max="12599" width="0.140625" style="2" customWidth="1"/>
    <col min="12600" max="12601" width="0.85546875" style="2"/>
    <col min="12602" max="12603" width="0" style="2" hidden="1" customWidth="1"/>
    <col min="12604" max="12608" width="0.85546875" style="2"/>
    <col min="12609" max="12610" width="0" style="2" hidden="1" customWidth="1"/>
    <col min="12611" max="12624" width="0.85546875" style="2"/>
    <col min="12625" max="12625" width="5.140625" style="2" customWidth="1"/>
    <col min="12626" max="12634" width="0.85546875" style="2"/>
    <col min="12635" max="12635" width="3.140625" style="2" customWidth="1"/>
    <col min="12636" max="12636" width="4.140625" style="2" customWidth="1"/>
    <col min="12637" max="12668" width="0.85546875" style="2"/>
    <col min="12669" max="12669" width="17.140625" style="2" customWidth="1"/>
    <col min="12670" max="12814" width="0.85546875" style="2"/>
    <col min="12815" max="12815" width="4.7109375" style="2" customWidth="1"/>
    <col min="12816" max="12816" width="8" style="2" customWidth="1"/>
    <col min="12817" max="12826" width="0.85546875" style="2"/>
    <col min="12827" max="12827" width="5" style="2" customWidth="1"/>
    <col min="12828" max="12836" width="0.85546875" style="2"/>
    <col min="12837" max="12837" width="6.7109375" style="2" customWidth="1"/>
    <col min="12838" max="12838" width="0.85546875" style="2"/>
    <col min="12839" max="12839" width="4.85546875" style="2" customWidth="1"/>
    <col min="12840" max="12849" width="0.85546875" style="2"/>
    <col min="12850" max="12850" width="17.28515625" style="2" customWidth="1"/>
    <col min="12851" max="12854" width="0.85546875" style="2"/>
    <col min="12855" max="12855" width="0.140625" style="2" customWidth="1"/>
    <col min="12856" max="12857" width="0.85546875" style="2"/>
    <col min="12858" max="12859" width="0" style="2" hidden="1" customWidth="1"/>
    <col min="12860" max="12864" width="0.85546875" style="2"/>
    <col min="12865" max="12866" width="0" style="2" hidden="1" customWidth="1"/>
    <col min="12867" max="12880" width="0.85546875" style="2"/>
    <col min="12881" max="12881" width="5.140625" style="2" customWidth="1"/>
    <col min="12882" max="12890" width="0.85546875" style="2"/>
    <col min="12891" max="12891" width="3.140625" style="2" customWidth="1"/>
    <col min="12892" max="12892" width="4.140625" style="2" customWidth="1"/>
    <col min="12893" max="12924" width="0.85546875" style="2"/>
    <col min="12925" max="12925" width="17.140625" style="2" customWidth="1"/>
    <col min="12926" max="13070" width="0.85546875" style="2"/>
    <col min="13071" max="13071" width="4.7109375" style="2" customWidth="1"/>
    <col min="13072" max="13072" width="8" style="2" customWidth="1"/>
    <col min="13073" max="13082" width="0.85546875" style="2"/>
    <col min="13083" max="13083" width="5" style="2" customWidth="1"/>
    <col min="13084" max="13092" width="0.85546875" style="2"/>
    <col min="13093" max="13093" width="6.7109375" style="2" customWidth="1"/>
    <col min="13094" max="13094" width="0.85546875" style="2"/>
    <col min="13095" max="13095" width="4.85546875" style="2" customWidth="1"/>
    <col min="13096" max="13105" width="0.85546875" style="2"/>
    <col min="13106" max="13106" width="17.28515625" style="2" customWidth="1"/>
    <col min="13107" max="13110" width="0.85546875" style="2"/>
    <col min="13111" max="13111" width="0.140625" style="2" customWidth="1"/>
    <col min="13112" max="13113" width="0.85546875" style="2"/>
    <col min="13114" max="13115" width="0" style="2" hidden="1" customWidth="1"/>
    <col min="13116" max="13120" width="0.85546875" style="2"/>
    <col min="13121" max="13122" width="0" style="2" hidden="1" customWidth="1"/>
    <col min="13123" max="13136" width="0.85546875" style="2"/>
    <col min="13137" max="13137" width="5.140625" style="2" customWidth="1"/>
    <col min="13138" max="13146" width="0.85546875" style="2"/>
    <col min="13147" max="13147" width="3.140625" style="2" customWidth="1"/>
    <col min="13148" max="13148" width="4.140625" style="2" customWidth="1"/>
    <col min="13149" max="13180" width="0.85546875" style="2"/>
    <col min="13181" max="13181" width="17.140625" style="2" customWidth="1"/>
    <col min="13182" max="13326" width="0.85546875" style="2"/>
    <col min="13327" max="13327" width="4.7109375" style="2" customWidth="1"/>
    <col min="13328" max="13328" width="8" style="2" customWidth="1"/>
    <col min="13329" max="13338" width="0.85546875" style="2"/>
    <col min="13339" max="13339" width="5" style="2" customWidth="1"/>
    <col min="13340" max="13348" width="0.85546875" style="2"/>
    <col min="13349" max="13349" width="6.7109375" style="2" customWidth="1"/>
    <col min="13350" max="13350" width="0.85546875" style="2"/>
    <col min="13351" max="13351" width="4.85546875" style="2" customWidth="1"/>
    <col min="13352" max="13361" width="0.85546875" style="2"/>
    <col min="13362" max="13362" width="17.28515625" style="2" customWidth="1"/>
    <col min="13363" max="13366" width="0.85546875" style="2"/>
    <col min="13367" max="13367" width="0.140625" style="2" customWidth="1"/>
    <col min="13368" max="13369" width="0.85546875" style="2"/>
    <col min="13370" max="13371" width="0" style="2" hidden="1" customWidth="1"/>
    <col min="13372" max="13376" width="0.85546875" style="2"/>
    <col min="13377" max="13378" width="0" style="2" hidden="1" customWidth="1"/>
    <col min="13379" max="13392" width="0.85546875" style="2"/>
    <col min="13393" max="13393" width="5.140625" style="2" customWidth="1"/>
    <col min="13394" max="13402" width="0.85546875" style="2"/>
    <col min="13403" max="13403" width="3.140625" style="2" customWidth="1"/>
    <col min="13404" max="13404" width="4.140625" style="2" customWidth="1"/>
    <col min="13405" max="13436" width="0.85546875" style="2"/>
    <col min="13437" max="13437" width="17.140625" style="2" customWidth="1"/>
    <col min="13438" max="13582" width="0.85546875" style="2"/>
    <col min="13583" max="13583" width="4.7109375" style="2" customWidth="1"/>
    <col min="13584" max="13584" width="8" style="2" customWidth="1"/>
    <col min="13585" max="13594" width="0.85546875" style="2"/>
    <col min="13595" max="13595" width="5" style="2" customWidth="1"/>
    <col min="13596" max="13604" width="0.85546875" style="2"/>
    <col min="13605" max="13605" width="6.7109375" style="2" customWidth="1"/>
    <col min="13606" max="13606" width="0.85546875" style="2"/>
    <col min="13607" max="13607" width="4.85546875" style="2" customWidth="1"/>
    <col min="13608" max="13617" width="0.85546875" style="2"/>
    <col min="13618" max="13618" width="17.28515625" style="2" customWidth="1"/>
    <col min="13619" max="13622" width="0.85546875" style="2"/>
    <col min="13623" max="13623" width="0.140625" style="2" customWidth="1"/>
    <col min="13624" max="13625" width="0.85546875" style="2"/>
    <col min="13626" max="13627" width="0" style="2" hidden="1" customWidth="1"/>
    <col min="13628" max="13632" width="0.85546875" style="2"/>
    <col min="13633" max="13634" width="0" style="2" hidden="1" customWidth="1"/>
    <col min="13635" max="13648" width="0.85546875" style="2"/>
    <col min="13649" max="13649" width="5.140625" style="2" customWidth="1"/>
    <col min="13650" max="13658" width="0.85546875" style="2"/>
    <col min="13659" max="13659" width="3.140625" style="2" customWidth="1"/>
    <col min="13660" max="13660" width="4.140625" style="2" customWidth="1"/>
    <col min="13661" max="13692" width="0.85546875" style="2"/>
    <col min="13693" max="13693" width="17.140625" style="2" customWidth="1"/>
    <col min="13694" max="13838" width="0.85546875" style="2"/>
    <col min="13839" max="13839" width="4.7109375" style="2" customWidth="1"/>
    <col min="13840" max="13840" width="8" style="2" customWidth="1"/>
    <col min="13841" max="13850" width="0.85546875" style="2"/>
    <col min="13851" max="13851" width="5" style="2" customWidth="1"/>
    <col min="13852" max="13860" width="0.85546875" style="2"/>
    <col min="13861" max="13861" width="6.7109375" style="2" customWidth="1"/>
    <col min="13862" max="13862" width="0.85546875" style="2"/>
    <col min="13863" max="13863" width="4.85546875" style="2" customWidth="1"/>
    <col min="13864" max="13873" width="0.85546875" style="2"/>
    <col min="13874" max="13874" width="17.28515625" style="2" customWidth="1"/>
    <col min="13875" max="13878" width="0.85546875" style="2"/>
    <col min="13879" max="13879" width="0.140625" style="2" customWidth="1"/>
    <col min="13880" max="13881" width="0.85546875" style="2"/>
    <col min="13882" max="13883" width="0" style="2" hidden="1" customWidth="1"/>
    <col min="13884" max="13888" width="0.85546875" style="2"/>
    <col min="13889" max="13890" width="0" style="2" hidden="1" customWidth="1"/>
    <col min="13891" max="13904" width="0.85546875" style="2"/>
    <col min="13905" max="13905" width="5.140625" style="2" customWidth="1"/>
    <col min="13906" max="13914" width="0.85546875" style="2"/>
    <col min="13915" max="13915" width="3.140625" style="2" customWidth="1"/>
    <col min="13916" max="13916" width="4.140625" style="2" customWidth="1"/>
    <col min="13917" max="13948" width="0.85546875" style="2"/>
    <col min="13949" max="13949" width="17.140625" style="2" customWidth="1"/>
    <col min="13950" max="14094" width="0.85546875" style="2"/>
    <col min="14095" max="14095" width="4.7109375" style="2" customWidth="1"/>
    <col min="14096" max="14096" width="8" style="2" customWidth="1"/>
    <col min="14097" max="14106" width="0.85546875" style="2"/>
    <col min="14107" max="14107" width="5" style="2" customWidth="1"/>
    <col min="14108" max="14116" width="0.85546875" style="2"/>
    <col min="14117" max="14117" width="6.7109375" style="2" customWidth="1"/>
    <col min="14118" max="14118" width="0.85546875" style="2"/>
    <col min="14119" max="14119" width="4.85546875" style="2" customWidth="1"/>
    <col min="14120" max="14129" width="0.85546875" style="2"/>
    <col min="14130" max="14130" width="17.28515625" style="2" customWidth="1"/>
    <col min="14131" max="14134" width="0.85546875" style="2"/>
    <col min="14135" max="14135" width="0.140625" style="2" customWidth="1"/>
    <col min="14136" max="14137" width="0.85546875" style="2"/>
    <col min="14138" max="14139" width="0" style="2" hidden="1" customWidth="1"/>
    <col min="14140" max="14144" width="0.85546875" style="2"/>
    <col min="14145" max="14146" width="0" style="2" hidden="1" customWidth="1"/>
    <col min="14147" max="14160" width="0.85546875" style="2"/>
    <col min="14161" max="14161" width="5.140625" style="2" customWidth="1"/>
    <col min="14162" max="14170" width="0.85546875" style="2"/>
    <col min="14171" max="14171" width="3.140625" style="2" customWidth="1"/>
    <col min="14172" max="14172" width="4.140625" style="2" customWidth="1"/>
    <col min="14173" max="14204" width="0.85546875" style="2"/>
    <col min="14205" max="14205" width="17.140625" style="2" customWidth="1"/>
    <col min="14206" max="14350" width="0.85546875" style="2"/>
    <col min="14351" max="14351" width="4.7109375" style="2" customWidth="1"/>
    <col min="14352" max="14352" width="8" style="2" customWidth="1"/>
    <col min="14353" max="14362" width="0.85546875" style="2"/>
    <col min="14363" max="14363" width="5" style="2" customWidth="1"/>
    <col min="14364" max="14372" width="0.85546875" style="2"/>
    <col min="14373" max="14373" width="6.7109375" style="2" customWidth="1"/>
    <col min="14374" max="14374" width="0.85546875" style="2"/>
    <col min="14375" max="14375" width="4.85546875" style="2" customWidth="1"/>
    <col min="14376" max="14385" width="0.85546875" style="2"/>
    <col min="14386" max="14386" width="17.28515625" style="2" customWidth="1"/>
    <col min="14387" max="14390" width="0.85546875" style="2"/>
    <col min="14391" max="14391" width="0.140625" style="2" customWidth="1"/>
    <col min="14392" max="14393" width="0.85546875" style="2"/>
    <col min="14394" max="14395" width="0" style="2" hidden="1" customWidth="1"/>
    <col min="14396" max="14400" width="0.85546875" style="2"/>
    <col min="14401" max="14402" width="0" style="2" hidden="1" customWidth="1"/>
    <col min="14403" max="14416" width="0.85546875" style="2"/>
    <col min="14417" max="14417" width="5.140625" style="2" customWidth="1"/>
    <col min="14418" max="14426" width="0.85546875" style="2"/>
    <col min="14427" max="14427" width="3.140625" style="2" customWidth="1"/>
    <col min="14428" max="14428" width="4.140625" style="2" customWidth="1"/>
    <col min="14429" max="14460" width="0.85546875" style="2"/>
    <col min="14461" max="14461" width="17.140625" style="2" customWidth="1"/>
    <col min="14462" max="14606" width="0.85546875" style="2"/>
    <col min="14607" max="14607" width="4.7109375" style="2" customWidth="1"/>
    <col min="14608" max="14608" width="8" style="2" customWidth="1"/>
    <col min="14609" max="14618" width="0.85546875" style="2"/>
    <col min="14619" max="14619" width="5" style="2" customWidth="1"/>
    <col min="14620" max="14628" width="0.85546875" style="2"/>
    <col min="14629" max="14629" width="6.7109375" style="2" customWidth="1"/>
    <col min="14630" max="14630" width="0.85546875" style="2"/>
    <col min="14631" max="14631" width="4.85546875" style="2" customWidth="1"/>
    <col min="14632" max="14641" width="0.85546875" style="2"/>
    <col min="14642" max="14642" width="17.28515625" style="2" customWidth="1"/>
    <col min="14643" max="14646" width="0.85546875" style="2"/>
    <col min="14647" max="14647" width="0.140625" style="2" customWidth="1"/>
    <col min="14648" max="14649" width="0.85546875" style="2"/>
    <col min="14650" max="14651" width="0" style="2" hidden="1" customWidth="1"/>
    <col min="14652" max="14656" width="0.85546875" style="2"/>
    <col min="14657" max="14658" width="0" style="2" hidden="1" customWidth="1"/>
    <col min="14659" max="14672" width="0.85546875" style="2"/>
    <col min="14673" max="14673" width="5.140625" style="2" customWidth="1"/>
    <col min="14674" max="14682" width="0.85546875" style="2"/>
    <col min="14683" max="14683" width="3.140625" style="2" customWidth="1"/>
    <col min="14684" max="14684" width="4.140625" style="2" customWidth="1"/>
    <col min="14685" max="14716" width="0.85546875" style="2"/>
    <col min="14717" max="14717" width="17.140625" style="2" customWidth="1"/>
    <col min="14718" max="14862" width="0.85546875" style="2"/>
    <col min="14863" max="14863" width="4.7109375" style="2" customWidth="1"/>
    <col min="14864" max="14864" width="8" style="2" customWidth="1"/>
    <col min="14865" max="14874" width="0.85546875" style="2"/>
    <col min="14875" max="14875" width="5" style="2" customWidth="1"/>
    <col min="14876" max="14884" width="0.85546875" style="2"/>
    <col min="14885" max="14885" width="6.7109375" style="2" customWidth="1"/>
    <col min="14886" max="14886" width="0.85546875" style="2"/>
    <col min="14887" max="14887" width="4.85546875" style="2" customWidth="1"/>
    <col min="14888" max="14897" width="0.85546875" style="2"/>
    <col min="14898" max="14898" width="17.28515625" style="2" customWidth="1"/>
    <col min="14899" max="14902" width="0.85546875" style="2"/>
    <col min="14903" max="14903" width="0.140625" style="2" customWidth="1"/>
    <col min="14904" max="14905" width="0.85546875" style="2"/>
    <col min="14906" max="14907" width="0" style="2" hidden="1" customWidth="1"/>
    <col min="14908" max="14912" width="0.85546875" style="2"/>
    <col min="14913" max="14914" width="0" style="2" hidden="1" customWidth="1"/>
    <col min="14915" max="14928" width="0.85546875" style="2"/>
    <col min="14929" max="14929" width="5.140625" style="2" customWidth="1"/>
    <col min="14930" max="14938" width="0.85546875" style="2"/>
    <col min="14939" max="14939" width="3.140625" style="2" customWidth="1"/>
    <col min="14940" max="14940" width="4.140625" style="2" customWidth="1"/>
    <col min="14941" max="14972" width="0.85546875" style="2"/>
    <col min="14973" max="14973" width="17.140625" style="2" customWidth="1"/>
    <col min="14974" max="15118" width="0.85546875" style="2"/>
    <col min="15119" max="15119" width="4.7109375" style="2" customWidth="1"/>
    <col min="15120" max="15120" width="8" style="2" customWidth="1"/>
    <col min="15121" max="15130" width="0.85546875" style="2"/>
    <col min="15131" max="15131" width="5" style="2" customWidth="1"/>
    <col min="15132" max="15140" width="0.85546875" style="2"/>
    <col min="15141" max="15141" width="6.7109375" style="2" customWidth="1"/>
    <col min="15142" max="15142" width="0.85546875" style="2"/>
    <col min="15143" max="15143" width="4.85546875" style="2" customWidth="1"/>
    <col min="15144" max="15153" width="0.85546875" style="2"/>
    <col min="15154" max="15154" width="17.28515625" style="2" customWidth="1"/>
    <col min="15155" max="15158" width="0.85546875" style="2"/>
    <col min="15159" max="15159" width="0.140625" style="2" customWidth="1"/>
    <col min="15160" max="15161" width="0.85546875" style="2"/>
    <col min="15162" max="15163" width="0" style="2" hidden="1" customWidth="1"/>
    <col min="15164" max="15168" width="0.85546875" style="2"/>
    <col min="15169" max="15170" width="0" style="2" hidden="1" customWidth="1"/>
    <col min="15171" max="15184" width="0.85546875" style="2"/>
    <col min="15185" max="15185" width="5.140625" style="2" customWidth="1"/>
    <col min="15186" max="15194" width="0.85546875" style="2"/>
    <col min="15195" max="15195" width="3.140625" style="2" customWidth="1"/>
    <col min="15196" max="15196" width="4.140625" style="2" customWidth="1"/>
    <col min="15197" max="15228" width="0.85546875" style="2"/>
    <col min="15229" max="15229" width="17.140625" style="2" customWidth="1"/>
    <col min="15230" max="15374" width="0.85546875" style="2"/>
    <col min="15375" max="15375" width="4.7109375" style="2" customWidth="1"/>
    <col min="15376" max="15376" width="8" style="2" customWidth="1"/>
    <col min="15377" max="15386" width="0.85546875" style="2"/>
    <col min="15387" max="15387" width="5" style="2" customWidth="1"/>
    <col min="15388" max="15396" width="0.85546875" style="2"/>
    <col min="15397" max="15397" width="6.7109375" style="2" customWidth="1"/>
    <col min="15398" max="15398" width="0.85546875" style="2"/>
    <col min="15399" max="15399" width="4.85546875" style="2" customWidth="1"/>
    <col min="15400" max="15409" width="0.85546875" style="2"/>
    <col min="15410" max="15410" width="17.28515625" style="2" customWidth="1"/>
    <col min="15411" max="15414" width="0.85546875" style="2"/>
    <col min="15415" max="15415" width="0.140625" style="2" customWidth="1"/>
    <col min="15416" max="15417" width="0.85546875" style="2"/>
    <col min="15418" max="15419" width="0" style="2" hidden="1" customWidth="1"/>
    <col min="15420" max="15424" width="0.85546875" style="2"/>
    <col min="15425" max="15426" width="0" style="2" hidden="1" customWidth="1"/>
    <col min="15427" max="15440" width="0.85546875" style="2"/>
    <col min="15441" max="15441" width="5.140625" style="2" customWidth="1"/>
    <col min="15442" max="15450" width="0.85546875" style="2"/>
    <col min="15451" max="15451" width="3.140625" style="2" customWidth="1"/>
    <col min="15452" max="15452" width="4.140625" style="2" customWidth="1"/>
    <col min="15453" max="15484" width="0.85546875" style="2"/>
    <col min="15485" max="15485" width="17.140625" style="2" customWidth="1"/>
    <col min="15486" max="15630" width="0.85546875" style="2"/>
    <col min="15631" max="15631" width="4.7109375" style="2" customWidth="1"/>
    <col min="15632" max="15632" width="8" style="2" customWidth="1"/>
    <col min="15633" max="15642" width="0.85546875" style="2"/>
    <col min="15643" max="15643" width="5" style="2" customWidth="1"/>
    <col min="15644" max="15652" width="0.85546875" style="2"/>
    <col min="15653" max="15653" width="6.7109375" style="2" customWidth="1"/>
    <col min="15654" max="15654" width="0.85546875" style="2"/>
    <col min="15655" max="15655" width="4.85546875" style="2" customWidth="1"/>
    <col min="15656" max="15665" width="0.85546875" style="2"/>
    <col min="15666" max="15666" width="17.28515625" style="2" customWidth="1"/>
    <col min="15667" max="15670" width="0.85546875" style="2"/>
    <col min="15671" max="15671" width="0.140625" style="2" customWidth="1"/>
    <col min="15672" max="15673" width="0.85546875" style="2"/>
    <col min="15674" max="15675" width="0" style="2" hidden="1" customWidth="1"/>
    <col min="15676" max="15680" width="0.85546875" style="2"/>
    <col min="15681" max="15682" width="0" style="2" hidden="1" customWidth="1"/>
    <col min="15683" max="15696" width="0.85546875" style="2"/>
    <col min="15697" max="15697" width="5.140625" style="2" customWidth="1"/>
    <col min="15698" max="15706" width="0.85546875" style="2"/>
    <col min="15707" max="15707" width="3.140625" style="2" customWidth="1"/>
    <col min="15708" max="15708" width="4.140625" style="2" customWidth="1"/>
    <col min="15709" max="15740" width="0.85546875" style="2"/>
    <col min="15741" max="15741" width="17.140625" style="2" customWidth="1"/>
    <col min="15742" max="15886" width="0.85546875" style="2"/>
    <col min="15887" max="15887" width="4.7109375" style="2" customWidth="1"/>
    <col min="15888" max="15888" width="8" style="2" customWidth="1"/>
    <col min="15889" max="15898" width="0.85546875" style="2"/>
    <col min="15899" max="15899" width="5" style="2" customWidth="1"/>
    <col min="15900" max="15908" width="0.85546875" style="2"/>
    <col min="15909" max="15909" width="6.7109375" style="2" customWidth="1"/>
    <col min="15910" max="15910" width="0.85546875" style="2"/>
    <col min="15911" max="15911" width="4.85546875" style="2" customWidth="1"/>
    <col min="15912" max="15921" width="0.85546875" style="2"/>
    <col min="15922" max="15922" width="17.28515625" style="2" customWidth="1"/>
    <col min="15923" max="15926" width="0.85546875" style="2"/>
    <col min="15927" max="15927" width="0.140625" style="2" customWidth="1"/>
    <col min="15928" max="15929" width="0.85546875" style="2"/>
    <col min="15930" max="15931" width="0" style="2" hidden="1" customWidth="1"/>
    <col min="15932" max="15936" width="0.85546875" style="2"/>
    <col min="15937" max="15938" width="0" style="2" hidden="1" customWidth="1"/>
    <col min="15939" max="15952" width="0.85546875" style="2"/>
    <col min="15953" max="15953" width="5.140625" style="2" customWidth="1"/>
    <col min="15954" max="15962" width="0.85546875" style="2"/>
    <col min="15963" max="15963" width="3.140625" style="2" customWidth="1"/>
    <col min="15964" max="15964" width="4.140625" style="2" customWidth="1"/>
    <col min="15965" max="15996" width="0.85546875" style="2"/>
    <col min="15997" max="15997" width="17.140625" style="2" customWidth="1"/>
    <col min="15998" max="16142" width="0.85546875" style="2"/>
    <col min="16143" max="16143" width="4.7109375" style="2" customWidth="1"/>
    <col min="16144" max="16144" width="8" style="2" customWidth="1"/>
    <col min="16145" max="16154" width="0.85546875" style="2"/>
    <col min="16155" max="16155" width="5" style="2" customWidth="1"/>
    <col min="16156" max="16164" width="0.85546875" style="2"/>
    <col min="16165" max="16165" width="6.7109375" style="2" customWidth="1"/>
    <col min="16166" max="16166" width="0.85546875" style="2"/>
    <col min="16167" max="16167" width="4.85546875" style="2" customWidth="1"/>
    <col min="16168" max="16177" width="0.85546875" style="2"/>
    <col min="16178" max="16178" width="17.28515625" style="2" customWidth="1"/>
    <col min="16179" max="16182" width="0.85546875" style="2"/>
    <col min="16183" max="16183" width="0.140625" style="2" customWidth="1"/>
    <col min="16184" max="16185" width="0.85546875" style="2"/>
    <col min="16186" max="16187" width="0" style="2" hidden="1" customWidth="1"/>
    <col min="16188" max="16192" width="0.85546875" style="2"/>
    <col min="16193" max="16194" width="0" style="2" hidden="1" customWidth="1"/>
    <col min="16195" max="16208" width="0.85546875" style="2"/>
    <col min="16209" max="16209" width="5.140625" style="2" customWidth="1"/>
    <col min="16210" max="16218" width="0.85546875" style="2"/>
    <col min="16219" max="16219" width="3.140625" style="2" customWidth="1"/>
    <col min="16220" max="16220" width="4.140625" style="2" customWidth="1"/>
    <col min="16221" max="16252" width="0.85546875" style="2"/>
    <col min="16253" max="16253" width="17.140625" style="2" customWidth="1"/>
    <col min="16254" max="16384" width="0.85546875" style="2"/>
  </cols>
  <sheetData>
    <row r="1" spans="1:161" ht="12" customHeight="1" x14ac:dyDescent="0.25">
      <c r="CM1" s="138" t="s">
        <v>223</v>
      </c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  <c r="DK1" s="138"/>
      <c r="DL1" s="138"/>
      <c r="DM1" s="138"/>
      <c r="DN1" s="138"/>
      <c r="DO1" s="138"/>
      <c r="DP1" s="138"/>
      <c r="DQ1" s="138"/>
      <c r="DR1" s="138"/>
      <c r="DS1" s="138"/>
      <c r="DT1" s="138"/>
      <c r="DU1" s="138"/>
      <c r="DV1" s="138"/>
      <c r="DW1" s="138"/>
      <c r="DX1" s="138"/>
      <c r="DY1" s="138"/>
      <c r="DZ1" s="138"/>
      <c r="EA1" s="138"/>
      <c r="EB1" s="138"/>
      <c r="EC1" s="138"/>
      <c r="ED1" s="138"/>
      <c r="EE1" s="138"/>
      <c r="EF1" s="138"/>
      <c r="EG1" s="138"/>
      <c r="EH1" s="138"/>
      <c r="EI1" s="138"/>
      <c r="EJ1" s="138"/>
      <c r="EK1" s="138"/>
      <c r="EL1" s="138"/>
      <c r="EM1" s="138"/>
      <c r="EN1" s="138"/>
      <c r="EO1" s="138"/>
      <c r="EP1" s="138"/>
      <c r="EQ1" s="138"/>
      <c r="ER1" s="138"/>
      <c r="ES1" s="138"/>
      <c r="ET1" s="138"/>
      <c r="EU1" s="138"/>
      <c r="EV1" s="138"/>
      <c r="EW1" s="138"/>
      <c r="EX1" s="138"/>
      <c r="EY1" s="138"/>
      <c r="EZ1" s="138"/>
      <c r="FA1" s="138"/>
      <c r="FB1" s="138"/>
      <c r="FC1" s="138"/>
      <c r="FD1" s="138"/>
      <c r="FE1" s="138"/>
    </row>
    <row r="2" spans="1:161" ht="12" customHeight="1" x14ac:dyDescent="0.25"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</row>
    <row r="3" spans="1:161" ht="12" customHeight="1" x14ac:dyDescent="0.25"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</row>
    <row r="4" spans="1:161" ht="12" customHeight="1" x14ac:dyDescent="0.25"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</row>
    <row r="5" spans="1:161" ht="12" customHeight="1" x14ac:dyDescent="0.25">
      <c r="CM5" s="138"/>
      <c r="CN5" s="138"/>
      <c r="CO5" s="138"/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38"/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38"/>
      <c r="DT5" s="138"/>
      <c r="DU5" s="138"/>
      <c r="DV5" s="138"/>
      <c r="DW5" s="138"/>
      <c r="DX5" s="138"/>
      <c r="DY5" s="138"/>
      <c r="DZ5" s="138"/>
      <c r="EA5" s="138"/>
      <c r="EB5" s="138"/>
      <c r="EC5" s="138"/>
      <c r="ED5" s="138"/>
      <c r="EE5" s="138"/>
      <c r="EF5" s="138"/>
      <c r="EG5" s="138"/>
      <c r="EH5" s="138"/>
      <c r="EI5" s="138"/>
      <c r="EJ5" s="138"/>
      <c r="EK5" s="138"/>
      <c r="EL5" s="138"/>
      <c r="EM5" s="138"/>
      <c r="EN5" s="138"/>
      <c r="EO5" s="138"/>
      <c r="EP5" s="138"/>
      <c r="EQ5" s="138"/>
      <c r="ER5" s="138"/>
      <c r="ES5" s="138"/>
      <c r="ET5" s="138"/>
      <c r="EU5" s="138"/>
      <c r="EV5" s="138"/>
      <c r="EW5" s="138"/>
      <c r="EX5" s="138"/>
      <c r="EY5" s="138"/>
      <c r="EZ5" s="138"/>
      <c r="FA5" s="138"/>
      <c r="FB5" s="138"/>
      <c r="FC5" s="138"/>
      <c r="FD5" s="138"/>
      <c r="FE5" s="138"/>
    </row>
    <row r="6" spans="1:161" ht="29.25" customHeight="1" x14ac:dyDescent="0.25"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</row>
    <row r="7" spans="1:161" s="1" customFormat="1" ht="3" customHeight="1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138"/>
      <c r="CN7" s="138"/>
      <c r="CO7" s="138"/>
      <c r="CP7" s="138"/>
      <c r="CQ7" s="138"/>
      <c r="CR7" s="138"/>
      <c r="CS7" s="138"/>
      <c r="CT7" s="138"/>
      <c r="CU7" s="138"/>
      <c r="CV7" s="138"/>
      <c r="CW7" s="138"/>
      <c r="CX7" s="138"/>
      <c r="CY7" s="138"/>
      <c r="CZ7" s="138"/>
      <c r="DA7" s="138"/>
      <c r="DB7" s="138"/>
      <c r="DC7" s="138"/>
      <c r="DD7" s="138"/>
      <c r="DE7" s="138"/>
      <c r="DF7" s="138"/>
      <c r="DG7" s="138"/>
      <c r="DH7" s="138"/>
      <c r="DI7" s="138"/>
      <c r="DJ7" s="138"/>
      <c r="DK7" s="138"/>
      <c r="DL7" s="138"/>
      <c r="DM7" s="138"/>
      <c r="DN7" s="138"/>
      <c r="DO7" s="138"/>
      <c r="DP7" s="138"/>
      <c r="DQ7" s="138"/>
      <c r="DR7" s="138"/>
      <c r="DS7" s="138"/>
      <c r="DT7" s="138"/>
      <c r="DU7" s="138"/>
      <c r="DV7" s="138"/>
      <c r="DW7" s="138"/>
      <c r="DX7" s="138"/>
      <c r="DY7" s="138"/>
      <c r="DZ7" s="138"/>
      <c r="EA7" s="138"/>
      <c r="EB7" s="138"/>
      <c r="EC7" s="138"/>
      <c r="ED7" s="138"/>
      <c r="EE7" s="138"/>
      <c r="EF7" s="138"/>
      <c r="EG7" s="138"/>
      <c r="EH7" s="138"/>
      <c r="EI7" s="138"/>
      <c r="EJ7" s="138"/>
      <c r="EK7" s="138"/>
      <c r="EL7" s="138"/>
      <c r="EM7" s="138"/>
      <c r="EN7" s="138"/>
      <c r="EO7" s="138"/>
      <c r="EP7" s="138"/>
      <c r="EQ7" s="138"/>
      <c r="ER7" s="138"/>
      <c r="ES7" s="138"/>
      <c r="ET7" s="138"/>
      <c r="EU7" s="138"/>
      <c r="EV7" s="138"/>
      <c r="EW7" s="138"/>
      <c r="EX7" s="138"/>
      <c r="EY7" s="138"/>
      <c r="EZ7" s="138"/>
      <c r="FA7" s="138"/>
      <c r="FB7" s="138"/>
      <c r="FC7" s="138"/>
      <c r="FD7" s="138"/>
      <c r="FE7" s="138"/>
    </row>
    <row r="8" spans="1:161" s="1" customFormat="1" ht="3" customHeight="1" x14ac:dyDescent="0.25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138"/>
      <c r="CN8" s="138"/>
      <c r="CO8" s="138"/>
      <c r="CP8" s="138"/>
      <c r="CQ8" s="138"/>
      <c r="CR8" s="138"/>
      <c r="CS8" s="138"/>
      <c r="CT8" s="138"/>
      <c r="CU8" s="138"/>
      <c r="CV8" s="138"/>
      <c r="CW8" s="138"/>
      <c r="CX8" s="138"/>
      <c r="CY8" s="138"/>
      <c r="CZ8" s="138"/>
      <c r="DA8" s="138"/>
      <c r="DB8" s="138"/>
      <c r="DC8" s="138"/>
      <c r="DD8" s="138"/>
      <c r="DE8" s="138"/>
      <c r="DF8" s="138"/>
      <c r="DG8" s="138"/>
      <c r="DH8" s="138"/>
      <c r="DI8" s="138"/>
      <c r="DJ8" s="138"/>
      <c r="DK8" s="138"/>
      <c r="DL8" s="138"/>
      <c r="DM8" s="138"/>
      <c r="DN8" s="138"/>
      <c r="DO8" s="138"/>
      <c r="DP8" s="138"/>
      <c r="DQ8" s="138"/>
      <c r="DR8" s="138"/>
      <c r="DS8" s="138"/>
      <c r="DT8" s="138"/>
      <c r="DU8" s="138"/>
      <c r="DV8" s="138"/>
      <c r="DW8" s="138"/>
      <c r="DX8" s="138"/>
      <c r="DY8" s="138"/>
      <c r="DZ8" s="138"/>
      <c r="EA8" s="138"/>
      <c r="EB8" s="138"/>
      <c r="EC8" s="138"/>
      <c r="ED8" s="138"/>
      <c r="EE8" s="138"/>
      <c r="EF8" s="138"/>
      <c r="EG8" s="138"/>
      <c r="EH8" s="138"/>
      <c r="EI8" s="138"/>
      <c r="EJ8" s="138"/>
      <c r="EK8" s="138"/>
      <c r="EL8" s="138"/>
      <c r="EM8" s="138"/>
      <c r="EN8" s="138"/>
      <c r="EO8" s="138"/>
      <c r="EP8" s="138"/>
      <c r="EQ8" s="138"/>
      <c r="ER8" s="138"/>
      <c r="ES8" s="138"/>
      <c r="ET8" s="138"/>
      <c r="EU8" s="138"/>
      <c r="EV8" s="138"/>
      <c r="EW8" s="138"/>
      <c r="EX8" s="138"/>
      <c r="EY8" s="138"/>
      <c r="EZ8" s="138"/>
      <c r="FA8" s="138"/>
      <c r="FB8" s="138"/>
      <c r="FC8" s="138"/>
      <c r="FD8" s="138"/>
      <c r="FE8" s="138"/>
    </row>
    <row r="9" spans="1:161" s="1" customFormat="1" ht="3" customHeight="1" x14ac:dyDescent="0.25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</row>
    <row r="10" spans="1:161" ht="15" customHeight="1" x14ac:dyDescent="0.3">
      <c r="A10" s="172" t="s">
        <v>0</v>
      </c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  <c r="AO10" s="172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  <c r="AZ10" s="172"/>
      <c r="BA10" s="172"/>
      <c r="BB10" s="172"/>
      <c r="BC10" s="172"/>
      <c r="BD10" s="172"/>
      <c r="BE10" s="172"/>
      <c r="BF10" s="172"/>
      <c r="BG10" s="172"/>
      <c r="BH10" s="172"/>
      <c r="BI10" s="172"/>
      <c r="BJ10" s="172"/>
      <c r="BK10" s="172"/>
      <c r="BL10" s="172"/>
      <c r="BM10" s="172"/>
      <c r="BN10" s="172"/>
      <c r="BO10" s="172"/>
      <c r="BP10" s="172"/>
      <c r="BQ10" s="172"/>
      <c r="BR10" s="172"/>
      <c r="BS10" s="172"/>
      <c r="BT10" s="172"/>
      <c r="BU10" s="172"/>
      <c r="BV10" s="172"/>
      <c r="BW10" s="172"/>
      <c r="BX10" s="172"/>
      <c r="BY10" s="172"/>
      <c r="BZ10" s="172"/>
      <c r="CA10" s="172"/>
      <c r="CB10" s="172"/>
      <c r="CC10" s="172"/>
      <c r="CD10" s="172"/>
      <c r="CE10" s="172"/>
      <c r="CF10" s="172"/>
      <c r="CG10" s="172"/>
      <c r="CH10" s="172"/>
      <c r="CI10" s="172"/>
      <c r="CJ10" s="172"/>
      <c r="CK10" s="172"/>
      <c r="CL10" s="172"/>
      <c r="CM10" s="172"/>
      <c r="CN10" s="172"/>
      <c r="CO10" s="172"/>
      <c r="CP10" s="172"/>
      <c r="CQ10" s="172"/>
      <c r="CR10" s="172"/>
      <c r="CS10" s="172"/>
      <c r="CT10" s="172"/>
      <c r="CU10" s="172"/>
      <c r="CV10" s="172"/>
      <c r="CW10" s="172"/>
      <c r="CX10" s="172"/>
      <c r="CY10" s="172"/>
      <c r="CZ10" s="172"/>
      <c r="DA10" s="172"/>
      <c r="DB10" s="172"/>
      <c r="DC10" s="172"/>
      <c r="DD10" s="172"/>
      <c r="DE10" s="172"/>
      <c r="DF10" s="172"/>
      <c r="DG10" s="172"/>
      <c r="DH10" s="172"/>
      <c r="DI10" s="172"/>
      <c r="DJ10" s="172"/>
      <c r="DK10" s="172"/>
      <c r="DL10" s="172"/>
      <c r="DM10" s="172"/>
      <c r="DN10" s="172"/>
      <c r="DO10" s="172"/>
      <c r="DP10" s="172"/>
      <c r="DQ10" s="172"/>
      <c r="DR10" s="172"/>
      <c r="DS10" s="172"/>
      <c r="DT10" s="172"/>
      <c r="DU10" s="172"/>
    </row>
    <row r="11" spans="1:161" s="4" customFormat="1" ht="24.75" customHeight="1" x14ac:dyDescent="0.25">
      <c r="A11" s="3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5" t="s">
        <v>1</v>
      </c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"/>
      <c r="BB11" s="6"/>
      <c r="BU11" s="6"/>
      <c r="BV11" s="6"/>
      <c r="BW11" s="6"/>
      <c r="BX11" s="3"/>
      <c r="BY11" s="3"/>
      <c r="BZ11" s="3"/>
      <c r="CA11" s="3"/>
      <c r="CB11" s="3"/>
      <c r="CD11" s="79" t="s">
        <v>2</v>
      </c>
      <c r="CE11" s="82"/>
      <c r="CF11" s="82"/>
      <c r="CG11" s="82"/>
      <c r="CH11" s="83"/>
      <c r="CM11" s="80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0"/>
      <c r="DF11" s="80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  <c r="EI11" s="69"/>
      <c r="EJ11" s="69"/>
      <c r="EK11" s="69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69"/>
      <c r="FE11" s="69"/>
    </row>
    <row r="12" spans="1:161" s="7" customFormat="1" ht="16.5" x14ac:dyDescent="0.25">
      <c r="A12" s="173" t="s">
        <v>3</v>
      </c>
      <c r="B12" s="173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73"/>
      <c r="AO12" s="173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3"/>
      <c r="BF12" s="173"/>
      <c r="BG12" s="173"/>
      <c r="BH12" s="173"/>
      <c r="BI12" s="173"/>
      <c r="BJ12" s="173"/>
      <c r="BK12" s="173"/>
      <c r="BL12" s="173"/>
      <c r="BM12" s="173"/>
      <c r="BN12" s="173"/>
      <c r="BO12" s="173"/>
      <c r="BP12" s="173"/>
      <c r="BQ12" s="173"/>
      <c r="BR12" s="173"/>
      <c r="BS12" s="173"/>
      <c r="BT12" s="173"/>
      <c r="BU12" s="173"/>
      <c r="BV12" s="173"/>
      <c r="BW12" s="173"/>
      <c r="BX12" s="173"/>
      <c r="BY12" s="173"/>
      <c r="BZ12" s="173"/>
      <c r="CA12" s="173"/>
      <c r="CB12" s="173"/>
      <c r="CC12" s="173"/>
      <c r="CD12" s="173"/>
      <c r="CE12" s="173"/>
      <c r="CF12" s="173"/>
      <c r="CG12" s="173"/>
      <c r="CH12" s="173"/>
      <c r="CI12" s="173"/>
      <c r="CJ12" s="173"/>
      <c r="CK12" s="173"/>
      <c r="CL12" s="173"/>
      <c r="CM12" s="173"/>
      <c r="CN12" s="173"/>
      <c r="CO12" s="173"/>
      <c r="CP12" s="173"/>
      <c r="CQ12" s="173"/>
      <c r="CR12" s="173"/>
      <c r="CS12" s="173"/>
      <c r="CT12" s="173"/>
      <c r="CU12" s="173"/>
      <c r="CV12" s="173"/>
      <c r="CW12" s="173"/>
      <c r="CX12" s="173"/>
      <c r="CY12" s="173"/>
      <c r="CZ12" s="173"/>
      <c r="DA12" s="173"/>
      <c r="DB12" s="173"/>
      <c r="DC12" s="173"/>
      <c r="DD12" s="173"/>
      <c r="DE12" s="173"/>
      <c r="DF12" s="173"/>
      <c r="DG12" s="173"/>
      <c r="DH12" s="173"/>
      <c r="DI12" s="173"/>
      <c r="DJ12" s="173"/>
      <c r="DK12" s="173"/>
      <c r="DL12" s="173"/>
      <c r="DM12" s="173"/>
      <c r="DN12" s="173"/>
      <c r="DO12" s="173"/>
      <c r="DP12" s="173"/>
      <c r="DQ12" s="173"/>
      <c r="DR12" s="173"/>
      <c r="DS12" s="173"/>
      <c r="DT12" s="173"/>
      <c r="DU12" s="173"/>
    </row>
    <row r="13" spans="1:161" s="7" customFormat="1" ht="16.5" x14ac:dyDescent="0.25">
      <c r="A13" s="174" t="s">
        <v>4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L13" s="174"/>
      <c r="AM13" s="174"/>
      <c r="AN13" s="174"/>
      <c r="AO13" s="174"/>
      <c r="AP13" s="174"/>
      <c r="AQ13" s="174"/>
      <c r="AR13" s="174"/>
      <c r="AS13" s="174"/>
      <c r="AT13" s="174"/>
      <c r="AU13" s="174"/>
      <c r="AV13" s="174"/>
      <c r="AW13" s="174"/>
      <c r="AX13" s="174"/>
      <c r="AY13" s="174"/>
      <c r="AZ13" s="174"/>
      <c r="BA13" s="174"/>
      <c r="BB13" s="174"/>
      <c r="BC13" s="174"/>
      <c r="BD13" s="174"/>
      <c r="BE13" s="174"/>
      <c r="BF13" s="174"/>
      <c r="BG13" s="174"/>
      <c r="BH13" s="174"/>
      <c r="BI13" s="174"/>
      <c r="BJ13" s="174"/>
      <c r="BK13" s="174"/>
      <c r="BL13" s="174"/>
      <c r="BM13" s="174"/>
      <c r="BN13" s="174"/>
      <c r="BO13" s="174"/>
      <c r="BP13" s="174"/>
      <c r="BQ13" s="174"/>
      <c r="BR13" s="174"/>
      <c r="BS13" s="174"/>
      <c r="BT13" s="174"/>
      <c r="BU13" s="174"/>
      <c r="BV13" s="174"/>
      <c r="BW13" s="174"/>
      <c r="BX13" s="174"/>
      <c r="BY13" s="174"/>
      <c r="BZ13" s="174"/>
      <c r="CA13" s="174"/>
      <c r="CB13" s="174"/>
      <c r="CC13" s="174"/>
      <c r="CD13" s="174"/>
      <c r="CE13" s="174"/>
      <c r="CF13" s="174"/>
      <c r="CG13" s="174"/>
      <c r="CH13" s="174"/>
      <c r="CI13" s="174"/>
      <c r="CJ13" s="174"/>
      <c r="CK13" s="174"/>
      <c r="CL13" s="174"/>
      <c r="CM13" s="174"/>
      <c r="CN13" s="174"/>
      <c r="CO13" s="174"/>
      <c r="CP13" s="174"/>
      <c r="CQ13" s="174"/>
      <c r="CR13" s="174"/>
      <c r="CS13" s="174"/>
      <c r="CT13" s="174"/>
      <c r="CU13" s="174"/>
      <c r="CV13" s="174"/>
      <c r="CW13" s="174"/>
      <c r="CX13" s="174"/>
      <c r="CY13" s="174"/>
      <c r="CZ13" s="174"/>
      <c r="DA13" s="174"/>
      <c r="DB13" s="174"/>
      <c r="DC13" s="174"/>
      <c r="DD13" s="174"/>
      <c r="DE13" s="174"/>
      <c r="DF13" s="174"/>
      <c r="DG13" s="174"/>
      <c r="DH13" s="174"/>
      <c r="DI13" s="174"/>
      <c r="DJ13" s="174"/>
      <c r="DK13" s="174"/>
      <c r="DL13" s="174"/>
      <c r="DM13" s="174"/>
      <c r="DN13" s="174"/>
      <c r="DO13" s="174"/>
      <c r="DP13" s="174"/>
      <c r="DQ13" s="174"/>
      <c r="DR13" s="174"/>
      <c r="DS13" s="174"/>
      <c r="DT13" s="174"/>
      <c r="DU13" s="174"/>
    </row>
    <row r="14" spans="1:161" ht="6" customHeight="1" x14ac:dyDescent="0.25">
      <c r="BK14" s="74"/>
      <c r="BL14" s="74"/>
      <c r="BM14" s="8"/>
      <c r="BN14" s="8"/>
      <c r="BO14" s="8"/>
      <c r="BP14" s="8"/>
      <c r="BQ14" s="73"/>
      <c r="BR14" s="73"/>
      <c r="BS14" s="70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74"/>
      <c r="CL14" s="74"/>
      <c r="CM14" s="74"/>
      <c r="CN14" s="74"/>
      <c r="CO14" s="10"/>
      <c r="CP14" s="10"/>
      <c r="CQ14" s="10"/>
      <c r="CR14" s="10"/>
      <c r="CS14" s="73"/>
      <c r="EB14" s="70"/>
      <c r="EC14" s="70"/>
      <c r="EO14" s="175" t="s">
        <v>5</v>
      </c>
      <c r="EP14" s="175"/>
      <c r="EQ14" s="175"/>
      <c r="ER14" s="175"/>
      <c r="ES14" s="175"/>
      <c r="ET14" s="175"/>
      <c r="EU14" s="175"/>
      <c r="EV14" s="175"/>
      <c r="EW14" s="175"/>
      <c r="EX14" s="175"/>
      <c r="EY14" s="175"/>
    </row>
    <row r="15" spans="1:161" s="1" customFormat="1" ht="11.25" customHeight="1" thickBot="1" x14ac:dyDescent="0.3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176"/>
      <c r="EP15" s="176"/>
      <c r="EQ15" s="176"/>
      <c r="ER15" s="176"/>
      <c r="ES15" s="176"/>
      <c r="ET15" s="176"/>
      <c r="EU15" s="176"/>
      <c r="EV15" s="176"/>
      <c r="EW15" s="176"/>
      <c r="EX15" s="176"/>
      <c r="EY15" s="176"/>
      <c r="EZ15" s="61"/>
      <c r="FA15" s="61"/>
      <c r="FB15" s="61"/>
      <c r="FC15" s="61"/>
      <c r="FD15" s="61"/>
      <c r="FE15" s="61"/>
    </row>
    <row r="16" spans="1:161" s="1" customFormat="1" ht="17.25" customHeight="1" x14ac:dyDescent="0.25">
      <c r="A16" s="106" t="s">
        <v>247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84"/>
      <c r="CO16" s="84"/>
      <c r="CP16" s="84"/>
      <c r="CQ16" s="84"/>
      <c r="CR16" s="84"/>
      <c r="CS16" s="84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4"/>
      <c r="DS16" s="84"/>
      <c r="DT16" s="84"/>
      <c r="DU16" s="70"/>
      <c r="DV16" s="11"/>
      <c r="DW16" s="73"/>
      <c r="DX16" s="73"/>
      <c r="DY16" s="73"/>
      <c r="DZ16" s="73"/>
      <c r="EA16" s="73"/>
      <c r="EB16" s="164" t="s">
        <v>6</v>
      </c>
      <c r="EC16" s="164"/>
      <c r="ED16" s="164"/>
      <c r="EE16" s="164"/>
      <c r="EF16" s="164"/>
      <c r="EG16" s="164"/>
      <c r="EH16" s="164"/>
      <c r="EI16" s="164"/>
      <c r="EJ16" s="164"/>
      <c r="EK16" s="164"/>
      <c r="EL16" s="164"/>
      <c r="EM16" s="164"/>
      <c r="EN16" s="70"/>
      <c r="EO16" s="165">
        <v>506001</v>
      </c>
      <c r="EP16" s="166"/>
      <c r="EQ16" s="166"/>
      <c r="ER16" s="166"/>
      <c r="ES16" s="166"/>
      <c r="ET16" s="166"/>
      <c r="EU16" s="166"/>
      <c r="EV16" s="166"/>
      <c r="EW16" s="166"/>
      <c r="EX16" s="166"/>
      <c r="EY16" s="167"/>
      <c r="EZ16" s="62"/>
      <c r="FA16" s="62"/>
      <c r="FB16" s="62"/>
      <c r="FC16" s="62"/>
      <c r="FD16" s="62"/>
      <c r="FE16" s="62"/>
    </row>
    <row r="17" spans="1:161" s="1" customFormat="1" ht="17.25" customHeight="1" x14ac:dyDescent="0.25">
      <c r="A17" s="153" t="s">
        <v>246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  <c r="BR17" s="153"/>
      <c r="BS17" s="153"/>
      <c r="BT17" s="153"/>
      <c r="BU17" s="153"/>
      <c r="BV17" s="153"/>
      <c r="BW17" s="153"/>
      <c r="BX17" s="153"/>
      <c r="BY17" s="153"/>
      <c r="BZ17" s="153"/>
      <c r="CA17" s="153"/>
      <c r="CB17" s="153"/>
      <c r="CC17" s="153"/>
      <c r="CD17" s="153"/>
      <c r="CE17" s="153"/>
      <c r="CF17" s="153"/>
      <c r="CG17" s="153"/>
      <c r="CH17" s="153"/>
      <c r="CI17" s="153"/>
      <c r="CJ17" s="153"/>
      <c r="CK17" s="153"/>
      <c r="CL17" s="153"/>
      <c r="CM17" s="153"/>
      <c r="CN17" s="153"/>
      <c r="CO17" s="153"/>
      <c r="CP17" s="153"/>
      <c r="CQ17" s="153"/>
      <c r="CR17" s="153"/>
      <c r="CS17" s="153"/>
      <c r="CT17" s="153"/>
      <c r="CU17" s="153"/>
      <c r="CV17" s="153"/>
      <c r="CW17" s="153"/>
      <c r="CX17" s="153"/>
      <c r="CY17" s="153"/>
      <c r="CZ17" s="153"/>
      <c r="DA17" s="153"/>
      <c r="DB17" s="153"/>
      <c r="DC17" s="153"/>
      <c r="DD17" s="153"/>
      <c r="DE17" s="153"/>
      <c r="DF17" s="153"/>
      <c r="DG17" s="153"/>
      <c r="DH17" s="153"/>
      <c r="DI17" s="153"/>
      <c r="DJ17" s="153"/>
      <c r="DK17" s="153"/>
      <c r="DL17" s="153"/>
      <c r="DM17" s="153"/>
      <c r="DN17" s="153"/>
      <c r="DO17" s="153"/>
      <c r="DP17" s="153"/>
      <c r="DQ17" s="153"/>
      <c r="DR17" s="153"/>
      <c r="DS17" s="153"/>
      <c r="DT17" s="153"/>
      <c r="DU17" s="11"/>
      <c r="DV17" s="11"/>
      <c r="DW17" s="73"/>
      <c r="DX17" s="73"/>
      <c r="DY17" s="73"/>
      <c r="DZ17" s="73"/>
      <c r="EA17" s="73"/>
      <c r="EB17" s="164" t="s">
        <v>7</v>
      </c>
      <c r="EC17" s="164"/>
      <c r="ED17" s="164"/>
      <c r="EE17" s="164"/>
      <c r="EF17" s="164"/>
      <c r="EG17" s="164"/>
      <c r="EH17" s="164"/>
      <c r="EI17" s="164"/>
      <c r="EJ17" s="164"/>
      <c r="EK17" s="164"/>
      <c r="EL17" s="164"/>
      <c r="EM17" s="164"/>
      <c r="EN17" s="11"/>
      <c r="EO17" s="168"/>
      <c r="EP17" s="169"/>
      <c r="EQ17" s="169"/>
      <c r="ER17" s="169"/>
      <c r="ES17" s="169"/>
      <c r="ET17" s="169"/>
      <c r="EU17" s="169"/>
      <c r="EV17" s="169"/>
      <c r="EW17" s="169"/>
      <c r="EX17" s="169"/>
      <c r="EY17" s="170"/>
      <c r="EZ17" s="62"/>
      <c r="FA17" s="62"/>
      <c r="FB17" s="62"/>
      <c r="FC17" s="62"/>
      <c r="FD17" s="62"/>
      <c r="FE17" s="62"/>
    </row>
    <row r="18" spans="1:161" s="12" customFormat="1" ht="31.5" customHeight="1" x14ac:dyDescent="0.25">
      <c r="A18" s="171" t="s">
        <v>248</v>
      </c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71"/>
      <c r="AX18" s="171"/>
      <c r="AY18" s="171"/>
      <c r="AZ18" s="171"/>
      <c r="BA18" s="171"/>
      <c r="BB18" s="171"/>
      <c r="BC18" s="171"/>
      <c r="BD18" s="171"/>
      <c r="BE18" s="171"/>
      <c r="BF18" s="171"/>
      <c r="BG18" s="171"/>
      <c r="BH18" s="171"/>
      <c r="BI18" s="171"/>
      <c r="BJ18" s="171"/>
      <c r="BK18" s="171"/>
      <c r="BL18" s="171"/>
      <c r="BM18" s="171"/>
      <c r="BN18" s="171"/>
      <c r="BO18" s="171"/>
      <c r="BP18" s="171"/>
      <c r="BQ18" s="171"/>
      <c r="BR18" s="171"/>
      <c r="BS18" s="171"/>
      <c r="BT18" s="171"/>
      <c r="BU18" s="171"/>
      <c r="BV18" s="171"/>
      <c r="BW18" s="171"/>
      <c r="BX18" s="171"/>
      <c r="BY18" s="171"/>
      <c r="BZ18" s="171"/>
      <c r="CA18" s="171"/>
      <c r="CB18" s="171"/>
      <c r="CC18" s="171"/>
      <c r="CD18" s="171"/>
      <c r="CE18" s="171"/>
      <c r="CF18" s="171"/>
      <c r="CG18" s="171"/>
      <c r="CH18" s="171"/>
      <c r="CI18" s="171"/>
      <c r="CJ18" s="171"/>
      <c r="CK18" s="171"/>
      <c r="CL18" s="171"/>
      <c r="CM18" s="171"/>
      <c r="CN18" s="171"/>
      <c r="CO18" s="171"/>
      <c r="CP18" s="171"/>
      <c r="CQ18" s="171"/>
      <c r="CR18" s="171"/>
      <c r="CS18" s="171"/>
      <c r="CT18" s="171"/>
      <c r="CU18" s="171"/>
      <c r="CV18" s="171"/>
      <c r="CW18" s="171"/>
      <c r="CX18" s="171"/>
      <c r="CY18" s="171"/>
      <c r="CZ18" s="171"/>
      <c r="DA18" s="171"/>
      <c r="DB18" s="171"/>
      <c r="DC18" s="171"/>
      <c r="DD18" s="171"/>
      <c r="DE18" s="171"/>
      <c r="DF18" s="171"/>
      <c r="DG18" s="171"/>
      <c r="DH18" s="171"/>
      <c r="DI18" s="171"/>
      <c r="DJ18" s="171"/>
      <c r="DK18" s="171"/>
      <c r="DL18" s="171"/>
      <c r="DM18" s="171"/>
      <c r="DN18" s="171"/>
      <c r="DO18" s="171"/>
      <c r="DP18" s="171"/>
      <c r="DQ18" s="171"/>
      <c r="DR18" s="171"/>
      <c r="DS18" s="171"/>
      <c r="DT18" s="171"/>
      <c r="DU18" s="171"/>
      <c r="EB18" s="177" t="s">
        <v>8</v>
      </c>
      <c r="EC18" s="177"/>
      <c r="ED18" s="177"/>
      <c r="EE18" s="177"/>
      <c r="EF18" s="177"/>
      <c r="EG18" s="177"/>
      <c r="EH18" s="177"/>
      <c r="EI18" s="177"/>
      <c r="EJ18" s="177"/>
      <c r="EK18" s="177"/>
      <c r="EL18" s="177"/>
      <c r="EM18" s="177"/>
      <c r="EN18" s="178"/>
      <c r="EO18" s="179">
        <v>44925</v>
      </c>
      <c r="EP18" s="180"/>
      <c r="EQ18" s="180"/>
      <c r="ER18" s="180"/>
      <c r="ES18" s="180"/>
      <c r="ET18" s="180"/>
      <c r="EU18" s="180"/>
      <c r="EV18" s="180"/>
      <c r="EW18" s="180"/>
      <c r="EX18" s="180"/>
      <c r="EY18" s="181"/>
      <c r="EZ18" s="66"/>
      <c r="FA18" s="66"/>
      <c r="FB18" s="66"/>
      <c r="FC18" s="66"/>
      <c r="FD18" s="66"/>
      <c r="FE18" s="66"/>
    </row>
    <row r="19" spans="1:161" s="1" customFormat="1" ht="28.5" customHeight="1" x14ac:dyDescent="0.25">
      <c r="A19" s="70" t="s">
        <v>9</v>
      </c>
      <c r="B19" s="70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  <c r="BG19" s="106"/>
      <c r="BH19" s="106"/>
      <c r="BI19" s="106"/>
      <c r="BJ19" s="106"/>
      <c r="BK19" s="106"/>
      <c r="BL19" s="106"/>
      <c r="BM19" s="106"/>
      <c r="BN19" s="106"/>
      <c r="BO19" s="106"/>
      <c r="BP19" s="106"/>
      <c r="BQ19" s="106"/>
      <c r="BR19" s="106"/>
      <c r="BS19" s="106"/>
      <c r="BT19" s="106"/>
      <c r="BU19" s="106"/>
      <c r="BV19" s="106"/>
      <c r="BW19" s="106"/>
      <c r="BX19" s="106"/>
      <c r="BY19" s="106"/>
      <c r="BZ19" s="106"/>
      <c r="CA19" s="106"/>
      <c r="CB19" s="107"/>
      <c r="CC19" s="107"/>
      <c r="CD19" s="107"/>
      <c r="CE19" s="107" t="s">
        <v>10</v>
      </c>
      <c r="CF19" s="107"/>
      <c r="CG19" s="107"/>
      <c r="CH19" s="107"/>
      <c r="CI19" s="107"/>
      <c r="CJ19" s="107"/>
      <c r="CK19" s="107"/>
      <c r="CL19" s="107"/>
      <c r="CM19" s="107"/>
      <c r="CN19" s="11"/>
      <c r="CO19" s="11"/>
      <c r="CP19" s="11"/>
      <c r="CQ19" s="11"/>
      <c r="CR19" s="11"/>
      <c r="CS19" s="11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11"/>
      <c r="DS19" s="11"/>
      <c r="DT19" s="11"/>
      <c r="DU19" s="11"/>
      <c r="DV19" s="11"/>
      <c r="DW19" s="73"/>
      <c r="DX19" s="73"/>
      <c r="DY19" s="73"/>
      <c r="DZ19" s="73"/>
      <c r="EA19" s="73"/>
      <c r="EB19" s="160" t="s">
        <v>11</v>
      </c>
      <c r="EC19" s="160"/>
      <c r="ED19" s="160"/>
      <c r="EE19" s="160"/>
      <c r="EF19" s="160"/>
      <c r="EG19" s="160"/>
      <c r="EH19" s="160"/>
      <c r="EI19" s="160"/>
      <c r="EJ19" s="160"/>
      <c r="EK19" s="160"/>
      <c r="EL19" s="160"/>
      <c r="EM19" s="160"/>
      <c r="EN19" s="13"/>
      <c r="EO19" s="161"/>
      <c r="EP19" s="162"/>
      <c r="EQ19" s="162"/>
      <c r="ER19" s="162"/>
      <c r="ES19" s="162"/>
      <c r="ET19" s="162"/>
      <c r="EU19" s="162"/>
      <c r="EV19" s="162"/>
      <c r="EW19" s="162"/>
      <c r="EX19" s="162"/>
      <c r="EY19" s="163"/>
      <c r="EZ19" s="62"/>
      <c r="FA19" s="62"/>
      <c r="FB19" s="62"/>
      <c r="FC19" s="62"/>
      <c r="FD19" s="62"/>
      <c r="FE19" s="62"/>
    </row>
    <row r="20" spans="1:161" s="1" customFormat="1" ht="13.5" customHeight="1" x14ac:dyDescent="0.25">
      <c r="A20" s="73"/>
      <c r="B20" s="244" t="s">
        <v>12</v>
      </c>
      <c r="C20" s="244"/>
      <c r="D20" s="244"/>
      <c r="E20" s="244"/>
      <c r="F20" s="244"/>
      <c r="G20" s="244"/>
      <c r="H20" s="244"/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4"/>
      <c r="AG20" s="244"/>
      <c r="AH20" s="244"/>
      <c r="AI20" s="244"/>
      <c r="AJ20" s="244"/>
      <c r="AK20" s="244"/>
      <c r="AL20" s="244"/>
      <c r="AM20" s="244"/>
      <c r="AN20" s="244"/>
      <c r="AO20" s="244"/>
      <c r="AP20" s="244"/>
      <c r="AQ20" s="244"/>
      <c r="AR20" s="244"/>
      <c r="AS20" s="244"/>
      <c r="AT20" s="244"/>
      <c r="AU20" s="244"/>
      <c r="AV20" s="244"/>
      <c r="AW20" s="244"/>
      <c r="AX20" s="244"/>
      <c r="AY20" s="244"/>
      <c r="AZ20" s="244"/>
      <c r="BA20" s="244"/>
      <c r="BB20" s="244"/>
      <c r="BC20" s="244"/>
      <c r="BD20" s="244"/>
      <c r="BE20" s="244"/>
      <c r="BF20" s="244"/>
      <c r="BG20" s="244"/>
      <c r="BH20" s="244"/>
      <c r="BI20" s="244"/>
      <c r="BJ20" s="244"/>
      <c r="BK20" s="244"/>
      <c r="BL20" s="244"/>
      <c r="BM20" s="244"/>
      <c r="BN20" s="244"/>
      <c r="BO20" s="244"/>
      <c r="BP20" s="244"/>
      <c r="BQ20" s="244"/>
      <c r="BR20" s="244"/>
      <c r="BS20" s="244"/>
      <c r="BT20" s="244"/>
      <c r="BU20" s="244"/>
      <c r="BV20" s="244"/>
      <c r="BW20" s="244"/>
      <c r="BX20" s="244"/>
      <c r="BY20" s="244"/>
      <c r="BZ20" s="244"/>
      <c r="CA20" s="244"/>
      <c r="CB20" s="244"/>
      <c r="CC20" s="244"/>
      <c r="CD20" s="244"/>
      <c r="CE20" s="244"/>
      <c r="CF20" s="244"/>
      <c r="CG20" s="244"/>
      <c r="CH20" s="244"/>
      <c r="CI20" s="244"/>
      <c r="CJ20" s="244"/>
      <c r="CK20" s="244"/>
      <c r="CL20" s="244"/>
      <c r="CM20" s="244"/>
      <c r="CN20" s="244"/>
      <c r="CO20" s="244"/>
      <c r="CP20" s="244"/>
      <c r="CQ20" s="244"/>
      <c r="CR20" s="244"/>
      <c r="CS20" s="244"/>
      <c r="CT20" s="244"/>
      <c r="CU20" s="244"/>
      <c r="CV20" s="244"/>
      <c r="CW20" s="244"/>
      <c r="CX20" s="244"/>
      <c r="CY20" s="244"/>
      <c r="CZ20" s="244"/>
      <c r="DA20" s="244"/>
      <c r="DB20" s="244"/>
      <c r="DC20" s="244"/>
      <c r="DD20" s="244"/>
      <c r="DE20" s="244"/>
      <c r="DF20" s="244"/>
      <c r="DG20" s="244"/>
      <c r="DH20" s="244"/>
      <c r="DI20" s="244"/>
      <c r="DJ20" s="244"/>
      <c r="DK20" s="244"/>
      <c r="DL20" s="244"/>
      <c r="DM20" s="244"/>
      <c r="DN20" s="244"/>
      <c r="DO20" s="244"/>
      <c r="DP20" s="244"/>
      <c r="DQ20" s="244"/>
      <c r="DR20" s="244"/>
      <c r="DS20" s="244"/>
      <c r="DT20" s="244"/>
      <c r="DU20" s="244"/>
      <c r="DV20" s="68"/>
      <c r="DW20" s="73"/>
      <c r="DX20" s="73"/>
      <c r="DY20" s="73"/>
      <c r="DZ20" s="73"/>
      <c r="EA20" s="73"/>
      <c r="EB20" s="240" t="s">
        <v>13</v>
      </c>
      <c r="EC20" s="240"/>
      <c r="ED20" s="240"/>
      <c r="EE20" s="240"/>
      <c r="EF20" s="240"/>
      <c r="EG20" s="240"/>
      <c r="EH20" s="240"/>
      <c r="EI20" s="240"/>
      <c r="EJ20" s="240"/>
      <c r="EK20" s="240"/>
      <c r="EL20" s="240"/>
      <c r="EM20" s="240"/>
      <c r="EN20" s="64"/>
      <c r="EO20" s="241" t="s">
        <v>190</v>
      </c>
      <c r="EP20" s="242"/>
      <c r="EQ20" s="242"/>
      <c r="ER20" s="242"/>
      <c r="ES20" s="242"/>
      <c r="ET20" s="242"/>
      <c r="EU20" s="242"/>
      <c r="EV20" s="242"/>
      <c r="EW20" s="242"/>
      <c r="EX20" s="242"/>
      <c r="EY20" s="243"/>
      <c r="EZ20" s="62"/>
      <c r="FA20" s="62"/>
      <c r="FB20" s="62"/>
      <c r="FC20" s="62"/>
      <c r="FD20" s="62"/>
      <c r="FE20" s="62"/>
    </row>
    <row r="21" spans="1:161" s="1" customFormat="1" ht="15" customHeight="1" x14ac:dyDescent="0.25">
      <c r="A21" s="2"/>
      <c r="B21" s="245" t="s">
        <v>14</v>
      </c>
      <c r="C21" s="245"/>
      <c r="D21" s="245"/>
      <c r="E21" s="245"/>
      <c r="F21" s="245"/>
      <c r="G21" s="245"/>
      <c r="H21" s="245"/>
      <c r="I21" s="245"/>
      <c r="J21" s="245"/>
      <c r="K21" s="245"/>
      <c r="L21" s="245"/>
      <c r="M21" s="245"/>
      <c r="N21" s="245"/>
      <c r="O21" s="245"/>
      <c r="P21" s="245"/>
      <c r="Q21" s="245"/>
      <c r="R21" s="245"/>
      <c r="S21" s="245"/>
      <c r="T21" s="245"/>
      <c r="U21" s="245"/>
      <c r="V21" s="245"/>
      <c r="W21" s="245"/>
      <c r="X21" s="245"/>
      <c r="Y21" s="245"/>
      <c r="Z21" s="245"/>
      <c r="AA21" s="245"/>
      <c r="AB21" s="245"/>
      <c r="AC21" s="245"/>
      <c r="AD21" s="245"/>
      <c r="AE21" s="245"/>
      <c r="AF21" s="245"/>
      <c r="AG21" s="245"/>
      <c r="AH21" s="245"/>
      <c r="AI21" s="245"/>
      <c r="AJ21" s="245"/>
      <c r="AK21" s="245"/>
      <c r="AL21" s="245"/>
      <c r="AM21" s="245"/>
      <c r="AN21" s="245"/>
      <c r="AO21" s="245"/>
      <c r="AP21" s="245"/>
      <c r="AQ21" s="245"/>
      <c r="AR21" s="245"/>
      <c r="AS21" s="245"/>
      <c r="AT21" s="245"/>
      <c r="AU21" s="245"/>
      <c r="AV21" s="245"/>
      <c r="AW21" s="245"/>
      <c r="AX21" s="245"/>
      <c r="AY21" s="245"/>
      <c r="AZ21" s="245"/>
      <c r="BA21" s="245"/>
      <c r="BB21" s="245"/>
      <c r="BC21" s="245"/>
      <c r="BD21" s="245"/>
      <c r="BE21" s="245"/>
      <c r="BF21" s="245"/>
      <c r="BG21" s="245"/>
      <c r="BH21" s="245"/>
      <c r="BI21" s="245"/>
      <c r="BJ21" s="245"/>
      <c r="BK21" s="245"/>
      <c r="BL21" s="245"/>
      <c r="BM21" s="245"/>
      <c r="BN21" s="245"/>
      <c r="BO21" s="245"/>
      <c r="BP21" s="245"/>
      <c r="BQ21" s="245"/>
      <c r="BR21" s="245"/>
      <c r="BS21" s="245"/>
      <c r="BT21" s="245"/>
      <c r="BU21" s="245"/>
      <c r="BV21" s="245"/>
      <c r="BW21" s="245"/>
      <c r="BX21" s="245"/>
      <c r="BY21" s="245"/>
      <c r="BZ21" s="245"/>
      <c r="CA21" s="245"/>
      <c r="CB21" s="245"/>
      <c r="CC21" s="245"/>
      <c r="CD21" s="245"/>
      <c r="CE21" s="245"/>
      <c r="CF21" s="245"/>
      <c r="CG21" s="245"/>
      <c r="CH21" s="245"/>
      <c r="CI21" s="245"/>
      <c r="CJ21" s="245"/>
      <c r="CK21" s="245"/>
      <c r="CL21" s="245"/>
      <c r="CM21" s="245"/>
      <c r="CN21" s="245"/>
      <c r="CO21" s="245"/>
      <c r="CP21" s="245"/>
      <c r="CQ21" s="245"/>
      <c r="CR21" s="245"/>
      <c r="CS21" s="245"/>
      <c r="CT21" s="245"/>
      <c r="CU21" s="245"/>
      <c r="CV21" s="245"/>
      <c r="CW21" s="245"/>
      <c r="CX21" s="245"/>
      <c r="CY21" s="245"/>
      <c r="CZ21" s="245"/>
      <c r="DA21" s="245"/>
      <c r="DB21" s="245"/>
      <c r="DC21" s="245"/>
      <c r="DD21" s="245"/>
      <c r="DE21" s="245"/>
      <c r="DF21" s="245"/>
      <c r="DG21" s="245"/>
      <c r="DH21" s="245"/>
      <c r="DI21" s="245"/>
      <c r="DJ21" s="245"/>
      <c r="DK21" s="245"/>
      <c r="DL21" s="245"/>
      <c r="DM21" s="245"/>
      <c r="DN21" s="245"/>
      <c r="DO21" s="245"/>
      <c r="DP21" s="245"/>
      <c r="DQ21" s="245"/>
      <c r="DR21" s="245"/>
      <c r="DS21" s="245"/>
      <c r="DT21" s="245"/>
      <c r="DU21" s="245"/>
      <c r="DV21" s="68"/>
      <c r="DW21" s="73"/>
      <c r="DX21" s="73"/>
      <c r="DY21" s="73"/>
      <c r="DZ21" s="73"/>
      <c r="EA21" s="73"/>
      <c r="EB21" s="240" t="s">
        <v>13</v>
      </c>
      <c r="EC21" s="240"/>
      <c r="ED21" s="240"/>
      <c r="EE21" s="240"/>
      <c r="EF21" s="240"/>
      <c r="EG21" s="240"/>
      <c r="EH21" s="240"/>
      <c r="EI21" s="240"/>
      <c r="EJ21" s="240"/>
      <c r="EK21" s="240"/>
      <c r="EL21" s="240"/>
      <c r="EM21" s="240"/>
      <c r="EN21" s="64"/>
      <c r="EO21" s="241" t="s">
        <v>191</v>
      </c>
      <c r="EP21" s="242"/>
      <c r="EQ21" s="242"/>
      <c r="ER21" s="242"/>
      <c r="ES21" s="242"/>
      <c r="ET21" s="242"/>
      <c r="EU21" s="242"/>
      <c r="EV21" s="242"/>
      <c r="EW21" s="242"/>
      <c r="EX21" s="242"/>
      <c r="EY21" s="243"/>
      <c r="EZ21" s="62"/>
      <c r="FA21" s="62"/>
      <c r="FB21" s="62"/>
      <c r="FC21" s="62"/>
      <c r="FD21" s="62"/>
      <c r="FE21" s="62"/>
    </row>
    <row r="22" spans="1:161" s="18" customFormat="1" ht="17.25" customHeight="1" x14ac:dyDescent="0.25">
      <c r="A22" s="15" t="s">
        <v>15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40" t="s">
        <v>189</v>
      </c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  <c r="BJ22" s="140"/>
      <c r="BK22" s="140"/>
      <c r="BL22" s="140"/>
      <c r="BM22" s="140"/>
      <c r="BN22" s="140"/>
      <c r="BO22" s="140"/>
      <c r="BP22" s="140"/>
      <c r="BQ22" s="140"/>
      <c r="BR22" s="140"/>
      <c r="BS22" s="140"/>
      <c r="BT22" s="140"/>
      <c r="BU22" s="140"/>
      <c r="BV22" s="140"/>
      <c r="BW22" s="140"/>
      <c r="BX22" s="140"/>
      <c r="BY22" s="140"/>
      <c r="BZ22" s="140"/>
      <c r="CA22" s="140"/>
      <c r="CB22" s="140"/>
      <c r="CC22" s="140"/>
      <c r="CD22" s="140"/>
      <c r="CE22" s="140"/>
      <c r="CF22" s="140"/>
      <c r="CG22" s="140"/>
      <c r="CH22" s="140"/>
      <c r="CI22" s="140"/>
      <c r="CJ22" s="140"/>
      <c r="CK22" s="140"/>
      <c r="CL22" s="140"/>
      <c r="CM22" s="140"/>
      <c r="CN22" s="140"/>
      <c r="CO22" s="140"/>
      <c r="CP22" s="140"/>
      <c r="CQ22" s="140"/>
      <c r="CR22" s="140"/>
      <c r="CS22" s="140"/>
      <c r="CT22" s="140"/>
      <c r="CU22" s="140"/>
      <c r="CV22" s="140"/>
      <c r="CW22" s="140"/>
      <c r="CX22" s="140"/>
      <c r="CY22" s="140"/>
      <c r="CZ22" s="140"/>
      <c r="DA22" s="140"/>
      <c r="DB22" s="140"/>
      <c r="DC22" s="140"/>
      <c r="DD22" s="140"/>
      <c r="DE22" s="140"/>
      <c r="DF22" s="140"/>
      <c r="DR22" s="16"/>
      <c r="DS22" s="16"/>
      <c r="DT22" s="16"/>
      <c r="DU22" s="16"/>
      <c r="DV22" s="16"/>
      <c r="EB22" s="231" t="s">
        <v>16</v>
      </c>
      <c r="EC22" s="231"/>
      <c r="ED22" s="231"/>
      <c r="EE22" s="231"/>
      <c r="EF22" s="231"/>
      <c r="EG22" s="231"/>
      <c r="EH22" s="231"/>
      <c r="EI22" s="231"/>
      <c r="EJ22" s="231"/>
      <c r="EK22" s="231"/>
      <c r="EL22" s="231"/>
      <c r="EM22" s="231"/>
      <c r="EN22" s="17"/>
      <c r="EO22" s="232"/>
      <c r="EP22" s="233"/>
      <c r="EQ22" s="233"/>
      <c r="ER22" s="233"/>
      <c r="ES22" s="233"/>
      <c r="ET22" s="233"/>
      <c r="EU22" s="233"/>
      <c r="EV22" s="233"/>
      <c r="EW22" s="233"/>
      <c r="EX22" s="233"/>
      <c r="EY22" s="234"/>
      <c r="EZ22" s="62"/>
      <c r="FA22" s="62"/>
      <c r="FB22" s="62"/>
      <c r="FC22" s="62"/>
      <c r="FD22" s="62"/>
      <c r="FE22" s="62"/>
    </row>
    <row r="23" spans="1:161" s="1" customFormat="1" ht="15" customHeight="1" thickBot="1" x14ac:dyDescent="0.3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139" t="s">
        <v>17</v>
      </c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  <c r="BI23" s="139"/>
      <c r="BJ23" s="139"/>
      <c r="BK23" s="139"/>
      <c r="BL23" s="139"/>
      <c r="BM23" s="139"/>
      <c r="BN23" s="139"/>
      <c r="BO23" s="139"/>
      <c r="BP23" s="139"/>
      <c r="BQ23" s="139"/>
      <c r="BR23" s="139"/>
      <c r="BS23" s="139"/>
      <c r="BT23" s="139"/>
      <c r="BU23" s="139"/>
      <c r="BV23" s="139"/>
      <c r="BW23" s="139"/>
      <c r="BX23" s="139"/>
      <c r="BY23" s="139"/>
      <c r="BZ23" s="139"/>
      <c r="CA23" s="139"/>
      <c r="CB23" s="139"/>
      <c r="CC23" s="139"/>
      <c r="CD23" s="139"/>
      <c r="CE23" s="139"/>
      <c r="CF23" s="139"/>
      <c r="CG23" s="139"/>
      <c r="CH23" s="139"/>
      <c r="CI23" s="139"/>
      <c r="CJ23" s="139"/>
      <c r="CK23" s="139"/>
      <c r="CL23" s="139"/>
      <c r="CM23" s="139"/>
      <c r="CN23" s="139"/>
      <c r="CO23" s="139"/>
      <c r="CP23" s="139"/>
      <c r="CQ23" s="139"/>
      <c r="CR23" s="139"/>
      <c r="CS23" s="139"/>
      <c r="CT23" s="139"/>
      <c r="CU23" s="139"/>
      <c r="CV23" s="139"/>
      <c r="CW23" s="139"/>
      <c r="CX23" s="139"/>
      <c r="CY23" s="139"/>
      <c r="CZ23" s="139"/>
      <c r="DA23" s="139"/>
      <c r="DB23" s="139"/>
      <c r="DC23" s="139"/>
      <c r="DD23" s="139"/>
      <c r="DE23" s="139"/>
      <c r="DF23" s="139"/>
      <c r="DG23" s="139"/>
      <c r="DH23" s="139"/>
      <c r="DI23" s="139"/>
      <c r="DJ23" s="139"/>
      <c r="DK23" s="139"/>
      <c r="DL23" s="139"/>
      <c r="DM23" s="139"/>
      <c r="DN23" s="139"/>
      <c r="DO23" s="139"/>
      <c r="DP23" s="139"/>
      <c r="DQ23" s="139"/>
      <c r="DR23" s="139"/>
      <c r="DS23" s="139"/>
      <c r="DT23" s="139"/>
      <c r="DU23" s="65"/>
      <c r="DV23" s="65"/>
      <c r="DW23" s="73"/>
      <c r="DX23" s="73"/>
      <c r="DY23" s="73"/>
      <c r="DZ23" s="73"/>
      <c r="EA23" s="73"/>
      <c r="EB23" s="236" t="s">
        <v>16</v>
      </c>
      <c r="EC23" s="236"/>
      <c r="ED23" s="236"/>
      <c r="EE23" s="236"/>
      <c r="EF23" s="236"/>
      <c r="EG23" s="236"/>
      <c r="EH23" s="236"/>
      <c r="EI23" s="236"/>
      <c r="EJ23" s="236"/>
      <c r="EK23" s="236"/>
      <c r="EL23" s="236"/>
      <c r="EM23" s="236"/>
      <c r="EN23" s="63"/>
      <c r="EO23" s="237"/>
      <c r="EP23" s="238"/>
      <c r="EQ23" s="238"/>
      <c r="ER23" s="238"/>
      <c r="ES23" s="238"/>
      <c r="ET23" s="238"/>
      <c r="EU23" s="238"/>
      <c r="EV23" s="238"/>
      <c r="EW23" s="238"/>
      <c r="EX23" s="238"/>
      <c r="EY23" s="239"/>
      <c r="EZ23" s="73"/>
      <c r="FA23" s="73"/>
      <c r="FB23" s="73"/>
      <c r="FC23" s="73"/>
      <c r="FD23" s="73"/>
      <c r="FE23" s="73"/>
    </row>
    <row r="24" spans="1:161" s="60" customFormat="1" ht="6.75" customHeight="1" x14ac:dyDescent="0.25">
      <c r="A24" s="71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1" t="s">
        <v>192</v>
      </c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77"/>
      <c r="CO24" s="77"/>
      <c r="CP24" s="77"/>
      <c r="CQ24" s="77"/>
      <c r="CR24" s="77"/>
      <c r="CS24" s="77"/>
      <c r="CT24" s="77"/>
      <c r="CU24" s="77"/>
      <c r="CV24" s="77"/>
      <c r="CW24" s="77"/>
      <c r="CX24" s="77"/>
      <c r="CY24" s="77"/>
      <c r="CZ24" s="77"/>
      <c r="DA24" s="77"/>
      <c r="DB24" s="77"/>
      <c r="DC24" s="77"/>
      <c r="DD24" s="77"/>
      <c r="DE24" s="77"/>
      <c r="DF24" s="77"/>
      <c r="DG24" s="77"/>
      <c r="DH24" s="77"/>
      <c r="DI24" s="77"/>
      <c r="DJ24" s="77"/>
      <c r="DK24" s="77"/>
      <c r="DL24" s="77"/>
      <c r="DM24" s="77"/>
      <c r="DN24" s="77"/>
      <c r="DO24" s="77"/>
      <c r="DP24" s="77"/>
      <c r="DQ24" s="77"/>
      <c r="DR24" s="77"/>
      <c r="DS24" s="77"/>
      <c r="DT24" s="77"/>
      <c r="DU24" s="77"/>
      <c r="DV24" s="77"/>
      <c r="DW24" s="77"/>
      <c r="DX24" s="77"/>
      <c r="DY24" s="77"/>
      <c r="DZ24" s="77"/>
      <c r="EA24" s="77"/>
      <c r="EB24" s="77"/>
      <c r="EC24" s="77"/>
      <c r="ED24" s="77"/>
      <c r="EE24" s="77"/>
      <c r="EF24" s="77"/>
      <c r="EG24" s="77"/>
      <c r="EH24" s="77"/>
      <c r="EI24" s="77"/>
      <c r="EJ24" s="77"/>
      <c r="EK24" s="77"/>
      <c r="EL24" s="77"/>
      <c r="EM24" s="77"/>
      <c r="EN24" s="77"/>
      <c r="EO24" s="77"/>
      <c r="EP24" s="77"/>
      <c r="EQ24" s="77"/>
      <c r="ER24" s="77"/>
      <c r="ES24" s="77"/>
      <c r="ET24" s="77"/>
      <c r="EU24" s="77"/>
      <c r="EV24" s="77"/>
      <c r="EW24" s="77"/>
      <c r="EX24" s="77"/>
      <c r="EY24" s="77"/>
      <c r="EZ24" s="77"/>
      <c r="FA24" s="77"/>
      <c r="FB24" s="77"/>
      <c r="FC24" s="77"/>
      <c r="FD24" s="77"/>
      <c r="FE24" s="77"/>
    </row>
    <row r="25" spans="1:161" s="1" customFormat="1" ht="1.5" customHeight="1" x14ac:dyDescent="0.25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1"/>
      <c r="CA25" s="71"/>
      <c r="CB25" s="71"/>
      <c r="CC25" s="71"/>
      <c r="CD25" s="71"/>
      <c r="CE25" s="71"/>
      <c r="CF25" s="71"/>
      <c r="CG25" s="71"/>
      <c r="CH25" s="71"/>
      <c r="CI25" s="71"/>
      <c r="CJ25" s="71"/>
      <c r="CK25" s="71"/>
      <c r="CL25" s="71"/>
      <c r="CM25" s="71"/>
      <c r="CN25" s="71"/>
      <c r="CO25" s="71"/>
      <c r="CP25" s="71"/>
      <c r="CQ25" s="71"/>
      <c r="CR25" s="71"/>
      <c r="CS25" s="71"/>
      <c r="CT25" s="71"/>
      <c r="CU25" s="71"/>
      <c r="CV25" s="71"/>
      <c r="CW25" s="71"/>
      <c r="CX25" s="71"/>
      <c r="CY25" s="71"/>
      <c r="CZ25" s="71"/>
      <c r="DA25" s="71"/>
      <c r="DB25" s="71"/>
      <c r="DC25" s="71"/>
      <c r="DD25" s="71"/>
      <c r="DE25" s="71"/>
      <c r="DF25" s="71"/>
      <c r="DG25" s="71"/>
      <c r="DH25" s="71"/>
      <c r="DI25" s="71"/>
      <c r="DJ25" s="71"/>
      <c r="DK25" s="71"/>
      <c r="DL25" s="71"/>
      <c r="DM25" s="71"/>
      <c r="DN25" s="71"/>
      <c r="DO25" s="71"/>
      <c r="DP25" s="71"/>
      <c r="DQ25" s="71"/>
      <c r="DR25" s="71"/>
      <c r="DS25" s="71"/>
      <c r="DT25" s="71"/>
      <c r="DU25" s="71"/>
      <c r="DV25" s="71"/>
      <c r="DW25" s="71"/>
      <c r="DX25" s="71"/>
      <c r="DY25" s="71"/>
      <c r="DZ25" s="71"/>
      <c r="EA25" s="71"/>
      <c r="EB25" s="71"/>
      <c r="EC25" s="71"/>
      <c r="ED25" s="71"/>
      <c r="EE25" s="71"/>
      <c r="EF25" s="71"/>
      <c r="EG25" s="71"/>
      <c r="EH25" s="71"/>
      <c r="EI25" s="71"/>
      <c r="EJ25" s="71"/>
      <c r="EK25" s="71"/>
      <c r="EL25" s="71"/>
      <c r="EM25" s="71"/>
      <c r="EN25" s="71"/>
      <c r="EO25" s="71"/>
      <c r="EP25" s="71"/>
      <c r="EQ25" s="71"/>
      <c r="ER25" s="71"/>
      <c r="ES25" s="71"/>
      <c r="ET25" s="71"/>
      <c r="EU25" s="71"/>
      <c r="EV25" s="71"/>
      <c r="EW25" s="71"/>
      <c r="EX25" s="71"/>
      <c r="EY25" s="71"/>
      <c r="EZ25" s="71"/>
      <c r="FA25" s="71"/>
      <c r="FB25" s="71"/>
      <c r="FC25" s="71"/>
      <c r="FD25" s="71"/>
      <c r="FE25" s="71"/>
    </row>
    <row r="26" spans="1:161" s="1" customFormat="1" ht="15.75" x14ac:dyDescent="0.25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6" t="s">
        <v>193</v>
      </c>
      <c r="CE26" s="235" t="s">
        <v>194</v>
      </c>
      <c r="CF26" s="235"/>
      <c r="CG26" s="235"/>
      <c r="CH26" s="235"/>
      <c r="CI26" s="235"/>
      <c r="CJ26" s="23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  <c r="DQ26" s="75"/>
      <c r="DR26" s="75"/>
      <c r="DS26" s="75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/>
      <c r="FC26" s="75"/>
      <c r="FD26" s="75"/>
      <c r="FE26" s="75"/>
    </row>
    <row r="27" spans="1:161" s="1" customFormat="1" ht="5.25" customHeight="1" thickBot="1" x14ac:dyDescent="0.3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1"/>
      <c r="CA27" s="71"/>
      <c r="CB27" s="71"/>
      <c r="CC27" s="71"/>
      <c r="CD27" s="71"/>
      <c r="CE27" s="71"/>
      <c r="CF27" s="71"/>
      <c r="CG27" s="71"/>
      <c r="CH27" s="71"/>
      <c r="CI27" s="71"/>
      <c r="CJ27" s="71"/>
      <c r="CK27" s="71"/>
      <c r="CL27" s="71"/>
      <c r="CM27" s="71"/>
      <c r="CN27" s="71"/>
      <c r="CO27" s="71"/>
      <c r="CP27" s="71"/>
      <c r="CQ27" s="71"/>
      <c r="CR27" s="71"/>
      <c r="CS27" s="71"/>
      <c r="CT27" s="71"/>
      <c r="CU27" s="71"/>
      <c r="CV27" s="71"/>
      <c r="CW27" s="71"/>
      <c r="CX27" s="71"/>
      <c r="CY27" s="71"/>
      <c r="CZ27" s="71"/>
      <c r="DA27" s="71"/>
      <c r="DB27" s="71"/>
      <c r="DC27" s="71"/>
      <c r="DD27" s="71"/>
      <c r="DE27" s="71"/>
      <c r="DF27" s="71"/>
      <c r="DG27" s="71"/>
      <c r="DH27" s="71"/>
      <c r="DI27" s="71"/>
      <c r="DJ27" s="71"/>
      <c r="DK27" s="71"/>
      <c r="DL27" s="71"/>
      <c r="DM27" s="71"/>
      <c r="DN27" s="71"/>
      <c r="DO27" s="71"/>
      <c r="DP27" s="71"/>
      <c r="DQ27" s="71"/>
      <c r="DR27" s="71"/>
      <c r="DS27" s="71"/>
      <c r="DT27" s="71"/>
      <c r="DU27" s="71"/>
      <c r="DV27" s="71"/>
      <c r="DW27" s="71"/>
      <c r="DX27" s="71"/>
      <c r="DY27" s="71"/>
      <c r="DZ27" s="71"/>
      <c r="EA27" s="71"/>
      <c r="EB27" s="71"/>
      <c r="EC27" s="71"/>
      <c r="ED27" s="71"/>
      <c r="EE27" s="71"/>
      <c r="EF27" s="71"/>
      <c r="EG27" s="71"/>
      <c r="EH27" s="71"/>
      <c r="EI27" s="71"/>
      <c r="EJ27" s="71"/>
      <c r="EK27" s="71"/>
      <c r="EL27" s="71"/>
      <c r="EM27" s="71"/>
      <c r="EN27" s="71"/>
      <c r="EO27" s="71"/>
      <c r="EP27" s="71"/>
      <c r="EQ27" s="71"/>
      <c r="ER27" s="71"/>
      <c r="ES27" s="71"/>
      <c r="ET27" s="71"/>
      <c r="EU27" s="71"/>
      <c r="EV27" s="71"/>
      <c r="EW27" s="71"/>
      <c r="EX27" s="71"/>
      <c r="EY27" s="71"/>
      <c r="EZ27" s="71"/>
      <c r="FA27" s="71"/>
      <c r="FB27" s="71"/>
      <c r="FC27" s="71"/>
      <c r="FD27" s="71"/>
      <c r="FE27" s="71"/>
    </row>
    <row r="28" spans="1:161" s="1" customFormat="1" ht="15.75" customHeight="1" x14ac:dyDescent="0.25">
      <c r="A28" s="136" t="s">
        <v>195</v>
      </c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36"/>
      <c r="AO28" s="136"/>
      <c r="AP28" s="136"/>
      <c r="AQ28" s="136"/>
      <c r="AR28" s="136"/>
      <c r="AS28" s="136"/>
      <c r="AT28" s="136"/>
      <c r="AU28" s="136"/>
      <c r="AV28" s="137"/>
      <c r="AW28" s="137"/>
      <c r="AX28" s="137"/>
      <c r="AY28" s="137"/>
      <c r="AZ28" s="137"/>
      <c r="BA28" s="137"/>
      <c r="BB28" s="137"/>
      <c r="BC28" s="137"/>
      <c r="BD28" s="137"/>
      <c r="BE28" s="137"/>
      <c r="BF28" s="137"/>
      <c r="BG28" s="137"/>
      <c r="BH28" s="137"/>
      <c r="BI28" s="137"/>
      <c r="BJ28" s="137"/>
      <c r="BK28" s="137"/>
      <c r="BL28" s="137"/>
      <c r="BM28" s="137"/>
      <c r="BN28" s="137"/>
      <c r="BO28" s="137"/>
      <c r="BP28" s="137"/>
      <c r="BQ28" s="137"/>
      <c r="BR28" s="137"/>
      <c r="BS28" s="137"/>
      <c r="BT28" s="137"/>
      <c r="BU28" s="137"/>
      <c r="BV28" s="137"/>
      <c r="BW28" s="137"/>
      <c r="BX28" s="137"/>
      <c r="BY28" s="137"/>
      <c r="BZ28" s="137"/>
      <c r="CA28" s="137"/>
      <c r="CB28" s="137"/>
      <c r="CC28" s="137"/>
      <c r="CD28" s="137"/>
      <c r="CE28" s="137"/>
      <c r="CF28" s="137"/>
      <c r="CG28" s="137"/>
      <c r="CH28" s="137"/>
      <c r="CI28" s="137"/>
      <c r="CJ28" s="137"/>
      <c r="CK28" s="137"/>
      <c r="CL28" s="137"/>
      <c r="CM28" s="137"/>
      <c r="CN28" s="137"/>
      <c r="CO28" s="137"/>
      <c r="CP28" s="137"/>
      <c r="CQ28" s="137"/>
      <c r="CR28" s="137"/>
      <c r="CS28" s="137"/>
      <c r="CT28" s="137"/>
      <c r="CU28" s="137"/>
      <c r="CV28" s="137"/>
      <c r="CW28" s="137"/>
      <c r="CX28" s="137"/>
      <c r="CY28" s="137"/>
      <c r="CZ28" s="137"/>
      <c r="DA28" s="137"/>
      <c r="DB28" s="137"/>
      <c r="DC28" s="137"/>
      <c r="DD28" s="137"/>
      <c r="DE28" s="137"/>
      <c r="DF28" s="137"/>
      <c r="DG28" s="137"/>
      <c r="DH28" s="137"/>
      <c r="DI28" s="137"/>
      <c r="DJ28" s="71"/>
      <c r="DK28" s="71"/>
      <c r="DL28" s="71"/>
      <c r="DM28" s="71"/>
      <c r="DN28" s="71"/>
      <c r="DO28" s="71"/>
      <c r="DP28" s="71"/>
      <c r="DQ28" s="71"/>
      <c r="DR28" s="71"/>
      <c r="DS28" s="71"/>
      <c r="DT28" s="71"/>
      <c r="DU28" s="71"/>
      <c r="DV28" s="71"/>
      <c r="DW28" s="71"/>
      <c r="DX28" s="71"/>
      <c r="DY28" s="71"/>
      <c r="DZ28" s="71"/>
      <c r="EA28" s="71"/>
      <c r="EB28" s="71"/>
      <c r="EC28" s="71"/>
      <c r="ED28" s="71"/>
      <c r="EE28" s="71"/>
      <c r="EF28" s="71"/>
      <c r="EG28" s="71"/>
      <c r="EH28" s="71"/>
      <c r="EI28" s="71"/>
      <c r="EJ28" s="71"/>
      <c r="EK28" s="71"/>
      <c r="EL28" s="71"/>
      <c r="EM28" s="71"/>
      <c r="EN28" s="71"/>
      <c r="EO28" s="71"/>
      <c r="EP28" s="71"/>
      <c r="EQ28" s="72" t="s">
        <v>19</v>
      </c>
      <c r="ER28" s="71"/>
      <c r="ES28" s="182" t="s">
        <v>196</v>
      </c>
      <c r="ET28" s="183"/>
      <c r="EU28" s="183"/>
      <c r="EV28" s="183"/>
      <c r="EW28" s="183"/>
      <c r="EX28" s="183"/>
      <c r="EY28" s="183"/>
      <c r="EZ28" s="183"/>
      <c r="FA28" s="183"/>
      <c r="FB28" s="183"/>
      <c r="FC28" s="183"/>
      <c r="FD28" s="183"/>
      <c r="FE28" s="184"/>
    </row>
    <row r="29" spans="1:161" s="1" customFormat="1" ht="15.75" x14ac:dyDescent="0.25">
      <c r="A29" s="191" t="s">
        <v>197</v>
      </c>
      <c r="B29" s="191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71"/>
      <c r="DK29" s="71"/>
      <c r="DL29" s="71"/>
      <c r="DM29" s="71"/>
      <c r="DN29" s="71"/>
      <c r="DO29" s="71"/>
      <c r="DP29" s="71"/>
      <c r="DQ29" s="71"/>
      <c r="DR29" s="71"/>
      <c r="DS29" s="71"/>
      <c r="DT29" s="71"/>
      <c r="DU29" s="71"/>
      <c r="DV29" s="71"/>
      <c r="DW29" s="71"/>
      <c r="DX29" s="71"/>
      <c r="DY29" s="71"/>
      <c r="DZ29" s="71"/>
      <c r="EA29" s="71"/>
      <c r="EB29" s="71"/>
      <c r="EC29" s="71"/>
      <c r="ED29" s="71"/>
      <c r="EE29" s="71"/>
      <c r="EF29" s="71"/>
      <c r="EG29" s="71"/>
      <c r="EH29" s="71"/>
      <c r="EI29" s="71"/>
      <c r="EJ29" s="71"/>
      <c r="EK29" s="71"/>
      <c r="EL29" s="71"/>
      <c r="EM29" s="71"/>
      <c r="EN29" s="71"/>
      <c r="EO29" s="71"/>
      <c r="EP29" s="71"/>
      <c r="EQ29" s="72" t="s">
        <v>20</v>
      </c>
      <c r="ER29" s="71"/>
      <c r="ES29" s="185"/>
      <c r="ET29" s="186"/>
      <c r="EU29" s="186"/>
      <c r="EV29" s="186"/>
      <c r="EW29" s="186"/>
      <c r="EX29" s="186"/>
      <c r="EY29" s="186"/>
      <c r="EZ29" s="186"/>
      <c r="FA29" s="186"/>
      <c r="FB29" s="186"/>
      <c r="FC29" s="186"/>
      <c r="FD29" s="186"/>
      <c r="FE29" s="187"/>
    </row>
    <row r="30" spans="1:161" s="1" customFormat="1" ht="16.5" thickBot="1" x14ac:dyDescent="0.3">
      <c r="A30" s="246" t="s">
        <v>198</v>
      </c>
      <c r="B30" s="246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246"/>
      <c r="AL30" s="246"/>
      <c r="AM30" s="246"/>
      <c r="AN30" s="246"/>
      <c r="AO30" s="246"/>
      <c r="AP30" s="246"/>
      <c r="AQ30" s="246"/>
      <c r="AR30" s="246"/>
      <c r="AS30" s="246"/>
      <c r="AT30" s="246"/>
      <c r="AU30" s="246"/>
      <c r="AV30" s="246"/>
      <c r="AW30" s="246"/>
      <c r="AX30" s="246"/>
      <c r="AY30" s="246"/>
      <c r="AZ30" s="246"/>
      <c r="BA30" s="246"/>
      <c r="BB30" s="246"/>
      <c r="BC30" s="246"/>
      <c r="BD30" s="246"/>
      <c r="BE30" s="246"/>
      <c r="BF30" s="246"/>
      <c r="BG30" s="246"/>
      <c r="BH30" s="246"/>
      <c r="BI30" s="246"/>
      <c r="BJ30" s="246"/>
      <c r="BK30" s="246"/>
      <c r="BL30" s="246"/>
      <c r="BM30" s="246"/>
      <c r="BN30" s="246"/>
      <c r="BO30" s="246"/>
      <c r="BP30" s="246"/>
      <c r="BQ30" s="246"/>
      <c r="BR30" s="246"/>
      <c r="BS30" s="246"/>
      <c r="BT30" s="246"/>
      <c r="BU30" s="246"/>
      <c r="BV30" s="246"/>
      <c r="BW30" s="246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1"/>
      <c r="DK30" s="71"/>
      <c r="DL30" s="71"/>
      <c r="DM30" s="71"/>
      <c r="DN30" s="71"/>
      <c r="DO30" s="71"/>
      <c r="DP30" s="71"/>
      <c r="DQ30" s="71"/>
      <c r="DR30" s="71"/>
      <c r="DS30" s="71"/>
      <c r="DT30" s="71"/>
      <c r="DU30" s="71"/>
      <c r="DV30" s="71"/>
      <c r="DW30" s="71"/>
      <c r="DX30" s="71"/>
      <c r="DY30" s="71"/>
      <c r="DZ30" s="71"/>
      <c r="EA30" s="71"/>
      <c r="EB30" s="71"/>
      <c r="EC30" s="71"/>
      <c r="ED30" s="71"/>
      <c r="EE30" s="71"/>
      <c r="EF30" s="71"/>
      <c r="EG30" s="71"/>
      <c r="EH30" s="71"/>
      <c r="EI30" s="71"/>
      <c r="EJ30" s="71"/>
      <c r="EK30" s="71"/>
      <c r="EL30" s="71"/>
      <c r="EM30" s="71"/>
      <c r="EN30" s="71"/>
      <c r="EO30" s="71"/>
      <c r="EP30" s="71"/>
      <c r="EQ30" s="72" t="s">
        <v>22</v>
      </c>
      <c r="ER30" s="71"/>
      <c r="ES30" s="188"/>
      <c r="ET30" s="189"/>
      <c r="EU30" s="189"/>
      <c r="EV30" s="189"/>
      <c r="EW30" s="189"/>
      <c r="EX30" s="189"/>
      <c r="EY30" s="189"/>
      <c r="EZ30" s="189"/>
      <c r="FA30" s="189"/>
      <c r="FB30" s="189"/>
      <c r="FC30" s="189"/>
      <c r="FD30" s="189"/>
      <c r="FE30" s="190"/>
    </row>
    <row r="31" spans="1:161" s="1" customFormat="1" ht="20.25" customHeight="1" x14ac:dyDescent="0.25">
      <c r="A31" s="247" t="s">
        <v>199</v>
      </c>
      <c r="B31" s="247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247"/>
      <c r="AD31" s="247"/>
      <c r="AE31" s="247"/>
      <c r="AF31" s="247"/>
      <c r="AG31" s="247"/>
      <c r="AH31" s="247"/>
      <c r="AI31" s="247"/>
      <c r="AJ31" s="247"/>
      <c r="AK31" s="247"/>
      <c r="AL31" s="247"/>
      <c r="AM31" s="247"/>
      <c r="AN31" s="247"/>
      <c r="AO31" s="247"/>
      <c r="AP31" s="247"/>
      <c r="AQ31" s="247"/>
      <c r="AR31" s="247"/>
      <c r="AS31" s="247"/>
      <c r="AT31" s="247"/>
      <c r="AU31" s="247"/>
      <c r="AV31" s="247"/>
      <c r="AW31" s="247"/>
      <c r="AX31" s="247"/>
      <c r="AY31" s="247"/>
      <c r="AZ31" s="247"/>
      <c r="BA31" s="247"/>
      <c r="BB31" s="247"/>
      <c r="BC31" s="247"/>
      <c r="BD31" s="247"/>
      <c r="BE31" s="247"/>
      <c r="BF31" s="247"/>
      <c r="BG31" s="247"/>
      <c r="BH31" s="247"/>
      <c r="BI31" s="247"/>
      <c r="BJ31" s="247"/>
      <c r="BK31" s="247"/>
      <c r="BL31" s="247"/>
      <c r="BM31" s="247"/>
      <c r="BN31" s="247"/>
      <c r="BO31" s="247"/>
      <c r="BP31" s="247"/>
      <c r="BQ31" s="247"/>
      <c r="BR31" s="247"/>
      <c r="BS31" s="247"/>
      <c r="BT31" s="247"/>
      <c r="BU31" s="247"/>
      <c r="BV31" s="247"/>
      <c r="BW31" s="247"/>
      <c r="BX31" s="247"/>
      <c r="BY31" s="247"/>
      <c r="BZ31" s="247"/>
      <c r="CA31" s="247"/>
      <c r="CB31" s="247"/>
      <c r="CC31" s="247"/>
      <c r="CD31" s="247"/>
      <c r="CE31" s="247"/>
      <c r="CF31" s="247"/>
      <c r="CG31" s="247"/>
      <c r="CH31" s="247"/>
      <c r="CI31" s="247"/>
      <c r="CJ31" s="247"/>
      <c r="CK31" s="247"/>
      <c r="CL31" s="247"/>
      <c r="CM31" s="247"/>
      <c r="CN31" s="247"/>
      <c r="CO31" s="247"/>
      <c r="CP31" s="247"/>
      <c r="CQ31" s="247"/>
      <c r="CR31" s="247"/>
      <c r="CS31" s="247"/>
      <c r="CT31" s="247"/>
      <c r="CU31" s="247"/>
      <c r="CV31" s="247"/>
      <c r="CW31" s="247"/>
      <c r="CX31" s="247"/>
      <c r="CY31" s="247"/>
      <c r="CZ31" s="247"/>
      <c r="DA31" s="247"/>
      <c r="DB31" s="247"/>
      <c r="DC31" s="247"/>
      <c r="DD31" s="247"/>
      <c r="DE31" s="247"/>
      <c r="DF31" s="247"/>
      <c r="DG31" s="247"/>
      <c r="DH31" s="247"/>
      <c r="DI31" s="247"/>
      <c r="DJ31" s="71"/>
      <c r="DK31" s="71"/>
      <c r="DL31" s="71"/>
      <c r="DM31" s="71"/>
      <c r="DN31" s="71"/>
      <c r="DO31" s="71"/>
      <c r="DP31" s="71"/>
      <c r="DQ31" s="71"/>
      <c r="DR31" s="71"/>
      <c r="DS31" s="71"/>
      <c r="DT31" s="71"/>
      <c r="DU31" s="71"/>
      <c r="DV31" s="71"/>
      <c r="DW31" s="71"/>
      <c r="DX31" s="71"/>
      <c r="DY31" s="71"/>
      <c r="DZ31" s="71"/>
      <c r="EA31" s="71"/>
      <c r="EB31" s="71"/>
      <c r="EC31" s="71"/>
      <c r="ED31" s="71"/>
      <c r="EE31" s="71"/>
      <c r="EF31" s="71"/>
      <c r="EG31" s="71"/>
      <c r="EH31" s="71"/>
      <c r="EI31" s="71"/>
      <c r="EJ31" s="71"/>
      <c r="EK31" s="71"/>
      <c r="EL31" s="71"/>
      <c r="EM31" s="71"/>
      <c r="EN31" s="71"/>
      <c r="EO31" s="71"/>
      <c r="EP31" s="71"/>
      <c r="EQ31" s="71"/>
      <c r="ER31" s="71"/>
      <c r="ES31" s="71"/>
      <c r="ET31" s="71"/>
      <c r="EU31" s="71"/>
      <c r="EV31" s="71"/>
      <c r="EW31" s="71"/>
      <c r="EX31" s="71"/>
      <c r="EY31" s="71"/>
      <c r="EZ31" s="71"/>
      <c r="FA31" s="71"/>
      <c r="FB31" s="71"/>
      <c r="FC31" s="71"/>
      <c r="FD31" s="71"/>
      <c r="FE31" s="71"/>
    </row>
    <row r="32" spans="1:161" s="1" customFormat="1" ht="6.75" customHeight="1" x14ac:dyDescent="0.25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1"/>
      <c r="CA32" s="71"/>
      <c r="CB32" s="71"/>
      <c r="CC32" s="71"/>
      <c r="CD32" s="71"/>
      <c r="CE32" s="71"/>
      <c r="CF32" s="71"/>
      <c r="CG32" s="71"/>
      <c r="CH32" s="71"/>
      <c r="CI32" s="71"/>
      <c r="CJ32" s="71"/>
      <c r="CK32" s="71"/>
      <c r="CL32" s="71"/>
      <c r="CM32" s="71"/>
      <c r="CN32" s="71"/>
      <c r="CO32" s="71"/>
      <c r="CP32" s="71"/>
      <c r="CQ32" s="71"/>
      <c r="CR32" s="71"/>
      <c r="CS32" s="71"/>
      <c r="CT32" s="71"/>
      <c r="CU32" s="71"/>
      <c r="CV32" s="71"/>
      <c r="CW32" s="71"/>
      <c r="CX32" s="71"/>
      <c r="CY32" s="71"/>
      <c r="CZ32" s="71"/>
      <c r="DA32" s="71"/>
      <c r="DB32" s="71"/>
      <c r="DC32" s="71"/>
      <c r="DD32" s="71"/>
      <c r="DE32" s="71"/>
      <c r="DF32" s="71"/>
      <c r="DG32" s="71"/>
      <c r="DH32" s="71"/>
      <c r="DI32" s="71"/>
      <c r="DJ32" s="71"/>
      <c r="DK32" s="71"/>
      <c r="DL32" s="71"/>
      <c r="DM32" s="71"/>
      <c r="DN32" s="71"/>
      <c r="DO32" s="71"/>
      <c r="DP32" s="71"/>
      <c r="DQ32" s="71"/>
      <c r="DR32" s="71"/>
      <c r="DS32" s="71"/>
      <c r="DT32" s="71"/>
      <c r="DU32" s="71"/>
      <c r="DV32" s="71"/>
      <c r="DW32" s="71"/>
      <c r="DX32" s="71"/>
      <c r="DY32" s="71"/>
      <c r="DZ32" s="71"/>
      <c r="EA32" s="71"/>
      <c r="EB32" s="71"/>
      <c r="EC32" s="71"/>
      <c r="ED32" s="71"/>
      <c r="EE32" s="71"/>
      <c r="EF32" s="71"/>
      <c r="EG32" s="71"/>
      <c r="EH32" s="71"/>
      <c r="EI32" s="71"/>
      <c r="EJ32" s="71"/>
      <c r="EK32" s="71"/>
      <c r="EL32" s="71"/>
      <c r="EM32" s="71"/>
      <c r="EN32" s="71"/>
      <c r="EO32" s="71"/>
      <c r="EP32" s="71"/>
      <c r="EQ32" s="71"/>
      <c r="ER32" s="71"/>
      <c r="ES32" s="71"/>
      <c r="ET32" s="71"/>
      <c r="EU32" s="71"/>
      <c r="EV32" s="71"/>
      <c r="EW32" s="71"/>
      <c r="EX32" s="71"/>
      <c r="EY32" s="71"/>
      <c r="EZ32" s="71"/>
      <c r="FA32" s="71"/>
      <c r="FB32" s="71"/>
      <c r="FC32" s="71"/>
      <c r="FD32" s="71"/>
      <c r="FE32" s="71"/>
    </row>
    <row r="33" spans="1:161" s="1" customFormat="1" ht="15.75" hidden="1" x14ac:dyDescent="0.2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1"/>
      <c r="CA33" s="71"/>
      <c r="CB33" s="71"/>
      <c r="CC33" s="71"/>
      <c r="CD33" s="71"/>
      <c r="CE33" s="71"/>
      <c r="CF33" s="71"/>
      <c r="CG33" s="71"/>
      <c r="CH33" s="71"/>
      <c r="CI33" s="71"/>
      <c r="CJ33" s="71"/>
      <c r="CK33" s="71"/>
      <c r="CL33" s="71"/>
      <c r="CM33" s="71"/>
      <c r="CN33" s="71"/>
      <c r="CO33" s="71"/>
      <c r="CP33" s="71"/>
      <c r="CQ33" s="71"/>
      <c r="CR33" s="71"/>
      <c r="CS33" s="71"/>
      <c r="CT33" s="71"/>
      <c r="CU33" s="71"/>
      <c r="CV33" s="71"/>
      <c r="CW33" s="71"/>
      <c r="CX33" s="71"/>
      <c r="CY33" s="71"/>
      <c r="CZ33" s="71"/>
      <c r="DA33" s="71"/>
      <c r="DB33" s="71"/>
      <c r="DC33" s="71"/>
      <c r="DD33" s="71"/>
      <c r="DE33" s="71"/>
      <c r="DF33" s="71"/>
      <c r="DG33" s="71"/>
      <c r="DH33" s="71"/>
      <c r="DI33" s="71"/>
      <c r="DJ33" s="71"/>
      <c r="DK33" s="71"/>
      <c r="DL33" s="71"/>
      <c r="DM33" s="71"/>
      <c r="DN33" s="71"/>
      <c r="DO33" s="71"/>
      <c r="DP33" s="71"/>
      <c r="DQ33" s="71"/>
      <c r="DR33" s="71"/>
      <c r="DS33" s="71"/>
      <c r="DT33" s="71"/>
      <c r="DU33" s="71"/>
      <c r="DV33" s="71"/>
      <c r="DW33" s="71"/>
      <c r="DX33" s="71"/>
      <c r="DY33" s="71"/>
      <c r="DZ33" s="71"/>
      <c r="EA33" s="71"/>
      <c r="EB33" s="71"/>
      <c r="EC33" s="71"/>
      <c r="ED33" s="71"/>
      <c r="EE33" s="71"/>
      <c r="EF33" s="71"/>
      <c r="EG33" s="71"/>
      <c r="EH33" s="71"/>
      <c r="EI33" s="71"/>
      <c r="EJ33" s="71"/>
      <c r="EK33" s="71"/>
      <c r="EL33" s="71"/>
      <c r="EM33" s="71"/>
      <c r="EN33" s="71"/>
      <c r="EO33" s="71"/>
      <c r="EP33" s="71"/>
      <c r="EQ33" s="71"/>
      <c r="ER33" s="71"/>
      <c r="ES33" s="71"/>
      <c r="ET33" s="71"/>
      <c r="EU33" s="71"/>
      <c r="EV33" s="71"/>
      <c r="EW33" s="71"/>
      <c r="EX33" s="71"/>
      <c r="EY33" s="71"/>
      <c r="EZ33" s="71"/>
      <c r="FA33" s="71"/>
      <c r="FB33" s="71"/>
      <c r="FC33" s="71"/>
      <c r="FD33" s="71"/>
      <c r="FE33" s="71"/>
    </row>
    <row r="34" spans="1:161" s="1" customFormat="1" ht="21" customHeight="1" x14ac:dyDescent="0.25">
      <c r="A34" s="71" t="s">
        <v>200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1"/>
      <c r="CA34" s="71"/>
      <c r="CB34" s="71"/>
      <c r="CC34" s="71"/>
      <c r="CD34" s="71"/>
      <c r="CE34" s="71"/>
      <c r="CF34" s="71"/>
      <c r="CG34" s="71"/>
      <c r="CH34" s="71"/>
      <c r="CI34" s="71"/>
      <c r="CJ34" s="71"/>
      <c r="CK34" s="71"/>
      <c r="CL34" s="71"/>
      <c r="CM34" s="71"/>
      <c r="CN34" s="71"/>
      <c r="CO34" s="71"/>
      <c r="CP34" s="71"/>
      <c r="CQ34" s="71"/>
      <c r="CR34" s="71"/>
      <c r="CS34" s="71"/>
      <c r="CT34" s="71"/>
      <c r="CU34" s="71"/>
      <c r="CV34" s="71"/>
      <c r="CW34" s="71"/>
      <c r="CX34" s="71"/>
      <c r="CY34" s="71"/>
      <c r="CZ34" s="71"/>
      <c r="DA34" s="71"/>
      <c r="DB34" s="71"/>
      <c r="DC34" s="71"/>
      <c r="DD34" s="71"/>
      <c r="DE34" s="71"/>
      <c r="DF34" s="71"/>
      <c r="DG34" s="71"/>
      <c r="DH34" s="71"/>
      <c r="DI34" s="71"/>
      <c r="DJ34" s="71"/>
      <c r="DK34" s="71"/>
      <c r="DL34" s="71"/>
      <c r="DM34" s="71"/>
      <c r="DN34" s="71"/>
      <c r="DO34" s="71"/>
      <c r="DP34" s="71"/>
      <c r="DQ34" s="71"/>
      <c r="DR34" s="71"/>
      <c r="DS34" s="71"/>
      <c r="DT34" s="71"/>
      <c r="DU34" s="71"/>
      <c r="DV34" s="71"/>
      <c r="DW34" s="71"/>
      <c r="DX34" s="71"/>
      <c r="DY34" s="71"/>
      <c r="DZ34" s="71"/>
      <c r="EA34" s="71"/>
      <c r="EB34" s="71"/>
      <c r="EC34" s="71"/>
      <c r="ED34" s="71"/>
      <c r="EE34" s="71"/>
      <c r="EF34" s="71"/>
      <c r="EG34" s="71"/>
      <c r="EH34" s="71"/>
      <c r="EI34" s="71"/>
      <c r="EJ34" s="71"/>
      <c r="EK34" s="71"/>
      <c r="EL34" s="71"/>
      <c r="EM34" s="71"/>
      <c r="EN34" s="71"/>
      <c r="EO34" s="71"/>
      <c r="EP34" s="71"/>
      <c r="EQ34" s="71"/>
      <c r="ER34" s="71"/>
      <c r="ES34" s="71"/>
      <c r="ET34" s="71"/>
      <c r="EU34" s="71"/>
      <c r="EV34" s="71"/>
      <c r="EW34" s="71"/>
      <c r="EX34" s="71"/>
      <c r="EY34" s="71"/>
      <c r="EZ34" s="71"/>
      <c r="FA34" s="71"/>
      <c r="FB34" s="71"/>
      <c r="FC34" s="71"/>
      <c r="FD34" s="71"/>
      <c r="FE34" s="71"/>
    </row>
    <row r="35" spans="1:161" s="14" customFormat="1" ht="25.5" customHeight="1" x14ac:dyDescent="0.25">
      <c r="A35" s="71" t="s">
        <v>201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1"/>
      <c r="CA35" s="71"/>
      <c r="CB35" s="71"/>
      <c r="CC35" s="71"/>
      <c r="CD35" s="71"/>
      <c r="CE35" s="71"/>
      <c r="CF35" s="71"/>
      <c r="CG35" s="71"/>
      <c r="CH35" s="71"/>
      <c r="CI35" s="71"/>
      <c r="CJ35" s="71"/>
      <c r="CK35" s="71"/>
      <c r="CL35" s="71"/>
      <c r="CM35" s="71"/>
      <c r="CN35" s="71"/>
      <c r="CO35" s="71"/>
      <c r="CP35" s="71"/>
      <c r="CQ35" s="71"/>
      <c r="CR35" s="71"/>
      <c r="CS35" s="71"/>
      <c r="CT35" s="71"/>
      <c r="CU35" s="71"/>
      <c r="CV35" s="71"/>
      <c r="CW35" s="71"/>
      <c r="CX35" s="71"/>
      <c r="CY35" s="71"/>
      <c r="CZ35" s="71"/>
      <c r="DA35" s="71"/>
      <c r="DB35" s="71"/>
      <c r="DC35" s="71"/>
      <c r="DD35" s="71"/>
      <c r="DE35" s="71"/>
      <c r="DF35" s="71"/>
      <c r="DG35" s="71"/>
      <c r="DH35" s="71"/>
      <c r="DI35" s="71"/>
      <c r="DJ35" s="71"/>
      <c r="DK35" s="71"/>
      <c r="DL35" s="71"/>
      <c r="DM35" s="71"/>
      <c r="DN35" s="71"/>
      <c r="DO35" s="71"/>
      <c r="DP35" s="71"/>
      <c r="DQ35" s="71"/>
      <c r="DR35" s="71"/>
      <c r="DS35" s="71"/>
      <c r="DT35" s="71"/>
      <c r="DU35" s="71"/>
      <c r="DV35" s="71"/>
      <c r="DW35" s="71"/>
      <c r="DX35" s="71"/>
      <c r="DY35" s="71"/>
      <c r="DZ35" s="71"/>
      <c r="EA35" s="71"/>
      <c r="EB35" s="71"/>
      <c r="EC35" s="71"/>
      <c r="ED35" s="71"/>
      <c r="EE35" s="71"/>
      <c r="EF35" s="71"/>
      <c r="EG35" s="71"/>
      <c r="EH35" s="71"/>
      <c r="EI35" s="71"/>
      <c r="EJ35" s="71"/>
      <c r="EK35" s="71"/>
      <c r="EL35" s="71"/>
      <c r="EM35" s="71"/>
      <c r="EN35" s="71"/>
      <c r="EO35" s="71"/>
      <c r="EP35" s="71"/>
      <c r="EQ35" s="71"/>
      <c r="ER35" s="71"/>
      <c r="ES35" s="71"/>
      <c r="ET35" s="71"/>
      <c r="EU35" s="71"/>
      <c r="EV35" s="71"/>
      <c r="EW35" s="71"/>
      <c r="EX35" s="71"/>
      <c r="EY35" s="71"/>
      <c r="EZ35" s="71"/>
      <c r="FA35" s="71"/>
      <c r="FB35" s="71"/>
      <c r="FC35" s="71"/>
      <c r="FD35" s="71"/>
      <c r="FE35" s="71"/>
    </row>
    <row r="36" spans="1:161" s="14" customFormat="1" ht="9" customHeight="1" x14ac:dyDescent="0.25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1"/>
      <c r="CA36" s="71"/>
      <c r="CB36" s="71"/>
      <c r="CC36" s="71"/>
      <c r="CD36" s="71"/>
      <c r="CE36" s="71"/>
      <c r="CF36" s="71"/>
      <c r="CG36" s="71"/>
      <c r="CH36" s="71"/>
      <c r="CI36" s="71"/>
      <c r="CJ36" s="71"/>
      <c r="CK36" s="71"/>
      <c r="CL36" s="71"/>
      <c r="CM36" s="71"/>
      <c r="CN36" s="71"/>
      <c r="CO36" s="71"/>
      <c r="CP36" s="71"/>
      <c r="CQ36" s="71"/>
      <c r="CR36" s="71"/>
      <c r="CS36" s="71"/>
      <c r="CT36" s="71"/>
      <c r="CU36" s="71"/>
      <c r="CV36" s="71"/>
      <c r="CW36" s="71"/>
      <c r="CX36" s="71"/>
      <c r="CY36" s="71"/>
      <c r="CZ36" s="71"/>
      <c r="DA36" s="71"/>
      <c r="DB36" s="71"/>
      <c r="DC36" s="71"/>
      <c r="DD36" s="71"/>
      <c r="DE36" s="71"/>
      <c r="DF36" s="71"/>
      <c r="DG36" s="71"/>
      <c r="DH36" s="71"/>
      <c r="DI36" s="71"/>
      <c r="DJ36" s="71"/>
      <c r="DK36" s="71"/>
      <c r="DL36" s="71"/>
      <c r="DM36" s="71"/>
      <c r="DN36" s="71"/>
      <c r="DO36" s="71"/>
      <c r="DP36" s="71"/>
      <c r="DQ36" s="71"/>
      <c r="DR36" s="71"/>
      <c r="DS36" s="71"/>
      <c r="DT36" s="71"/>
      <c r="DU36" s="71"/>
      <c r="DV36" s="71"/>
      <c r="DW36" s="71"/>
      <c r="DX36" s="71"/>
      <c r="DY36" s="71"/>
      <c r="DZ36" s="71"/>
      <c r="EA36" s="71"/>
      <c r="EB36" s="71"/>
      <c r="EC36" s="71"/>
      <c r="ED36" s="71"/>
      <c r="EE36" s="71"/>
      <c r="EF36" s="71"/>
      <c r="EG36" s="71"/>
      <c r="EH36" s="71"/>
      <c r="EI36" s="71"/>
      <c r="EJ36" s="71"/>
      <c r="EK36" s="71"/>
      <c r="EL36" s="71"/>
      <c r="EM36" s="71"/>
      <c r="EN36" s="71"/>
      <c r="EO36" s="71"/>
      <c r="EP36" s="71"/>
      <c r="EQ36" s="71"/>
      <c r="ER36" s="71"/>
      <c r="ES36" s="71"/>
      <c r="ET36" s="71"/>
      <c r="EU36" s="71"/>
      <c r="EV36" s="71"/>
      <c r="EW36" s="71"/>
      <c r="EX36" s="71"/>
      <c r="EY36" s="71"/>
      <c r="EZ36" s="71"/>
      <c r="FA36" s="71"/>
      <c r="FB36" s="71"/>
      <c r="FC36" s="71"/>
      <c r="FD36" s="71"/>
      <c r="FE36" s="71"/>
    </row>
    <row r="37" spans="1:161" s="14" customFormat="1" ht="42" customHeight="1" x14ac:dyDescent="0.2">
      <c r="A37" s="124" t="s">
        <v>25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6"/>
      <c r="P37" s="124" t="s">
        <v>202</v>
      </c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125"/>
      <c r="AW37" s="125"/>
      <c r="AX37" s="125"/>
      <c r="AY37" s="126"/>
      <c r="AZ37" s="141" t="s">
        <v>203</v>
      </c>
      <c r="BA37" s="142"/>
      <c r="BB37" s="142"/>
      <c r="BC37" s="142"/>
      <c r="BD37" s="142"/>
      <c r="BE37" s="142"/>
      <c r="BF37" s="142"/>
      <c r="BG37" s="142"/>
      <c r="BH37" s="142"/>
      <c r="BI37" s="142"/>
      <c r="BJ37" s="142"/>
      <c r="BK37" s="142"/>
      <c r="BL37" s="142"/>
      <c r="BM37" s="142"/>
      <c r="BN37" s="142"/>
      <c r="BO37" s="142"/>
      <c r="BP37" s="142"/>
      <c r="BQ37" s="142"/>
      <c r="BR37" s="142"/>
      <c r="BS37" s="142"/>
      <c r="BT37" s="142"/>
      <c r="BU37" s="142"/>
      <c r="BV37" s="142"/>
      <c r="BW37" s="143"/>
      <c r="BX37" s="201" t="s">
        <v>204</v>
      </c>
      <c r="BY37" s="202"/>
      <c r="BZ37" s="202"/>
      <c r="CA37" s="202"/>
      <c r="CB37" s="202"/>
      <c r="CC37" s="202"/>
      <c r="CD37" s="202"/>
      <c r="CE37" s="202"/>
      <c r="CF37" s="202"/>
      <c r="CG37" s="202"/>
      <c r="CH37" s="202"/>
      <c r="CI37" s="202"/>
      <c r="CJ37" s="202"/>
      <c r="CK37" s="202"/>
      <c r="CL37" s="202"/>
      <c r="CM37" s="202"/>
      <c r="CN37" s="202"/>
      <c r="CO37" s="202"/>
      <c r="CP37" s="202"/>
      <c r="CQ37" s="202"/>
      <c r="CR37" s="202"/>
      <c r="CS37" s="202"/>
      <c r="CT37" s="202"/>
      <c r="CU37" s="202"/>
      <c r="CV37" s="202"/>
      <c r="CW37" s="202"/>
      <c r="CX37" s="202"/>
      <c r="CY37" s="202"/>
      <c r="CZ37" s="202"/>
      <c r="DA37" s="202"/>
      <c r="DB37" s="202"/>
      <c r="DC37" s="202"/>
      <c r="DD37" s="202"/>
      <c r="DE37" s="202"/>
      <c r="DF37" s="202"/>
      <c r="DG37" s="202"/>
      <c r="DH37" s="202"/>
      <c r="DI37" s="202"/>
      <c r="DJ37" s="202"/>
      <c r="DK37" s="202"/>
      <c r="DL37" s="202"/>
      <c r="DM37" s="202"/>
      <c r="DN37" s="202"/>
      <c r="DO37" s="202"/>
      <c r="DP37" s="202"/>
      <c r="DQ37" s="202"/>
      <c r="DR37" s="202"/>
      <c r="DS37" s="202"/>
      <c r="DT37" s="202"/>
      <c r="DU37" s="202"/>
      <c r="DV37" s="202"/>
      <c r="DW37" s="202"/>
      <c r="DX37" s="202"/>
      <c r="DY37" s="202"/>
      <c r="DZ37" s="202"/>
      <c r="EA37" s="202"/>
      <c r="EB37" s="202"/>
      <c r="EC37" s="202"/>
      <c r="ED37" s="202"/>
      <c r="EE37" s="202"/>
      <c r="EF37" s="202"/>
      <c r="EG37" s="202"/>
      <c r="EH37" s="202"/>
      <c r="EI37" s="202"/>
      <c r="EJ37" s="202"/>
      <c r="EK37" s="202"/>
      <c r="EL37" s="202"/>
      <c r="EM37" s="202"/>
      <c r="EN37" s="202"/>
      <c r="EO37" s="202"/>
      <c r="EP37" s="202"/>
      <c r="EQ37" s="202"/>
      <c r="ER37" s="202"/>
      <c r="ES37" s="202"/>
      <c r="ET37" s="202"/>
      <c r="EU37" s="202"/>
      <c r="EV37" s="202"/>
      <c r="EW37" s="202"/>
      <c r="EX37" s="202"/>
      <c r="EY37" s="202"/>
      <c r="EZ37" s="202"/>
      <c r="FA37" s="202"/>
      <c r="FB37" s="202"/>
      <c r="FC37" s="202"/>
      <c r="FD37" s="202"/>
      <c r="FE37" s="203"/>
    </row>
    <row r="38" spans="1:161" s="19" customFormat="1" ht="22.5" customHeight="1" x14ac:dyDescent="0.25">
      <c r="A38" s="127"/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9"/>
      <c r="P38" s="127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9"/>
      <c r="AZ38" s="144"/>
      <c r="BA38" s="145"/>
      <c r="BB38" s="145"/>
      <c r="BC38" s="145"/>
      <c r="BD38" s="145"/>
      <c r="BE38" s="145"/>
      <c r="BF38" s="145"/>
      <c r="BG38" s="145"/>
      <c r="BH38" s="145"/>
      <c r="BI38" s="145"/>
      <c r="BJ38" s="145"/>
      <c r="BK38" s="145"/>
      <c r="BL38" s="145"/>
      <c r="BM38" s="145"/>
      <c r="BN38" s="145"/>
      <c r="BO38" s="145"/>
      <c r="BP38" s="145"/>
      <c r="BQ38" s="145"/>
      <c r="BR38" s="145"/>
      <c r="BS38" s="145"/>
      <c r="BT38" s="145"/>
      <c r="BU38" s="145"/>
      <c r="BV38" s="145"/>
      <c r="BW38" s="146"/>
      <c r="BX38" s="124" t="s">
        <v>205</v>
      </c>
      <c r="BY38" s="125"/>
      <c r="BZ38" s="125"/>
      <c r="CA38" s="125"/>
      <c r="CB38" s="125"/>
      <c r="CC38" s="125"/>
      <c r="CD38" s="125"/>
      <c r="CE38" s="125"/>
      <c r="CF38" s="125"/>
      <c r="CG38" s="125"/>
      <c r="CH38" s="126"/>
      <c r="CI38" s="133" t="s">
        <v>30</v>
      </c>
      <c r="CJ38" s="134"/>
      <c r="CK38" s="134"/>
      <c r="CL38" s="134"/>
      <c r="CM38" s="134"/>
      <c r="CN38" s="134"/>
      <c r="CO38" s="134"/>
      <c r="CP38" s="134"/>
      <c r="CQ38" s="134"/>
      <c r="CR38" s="134"/>
      <c r="CS38" s="134"/>
      <c r="CT38" s="134"/>
      <c r="CU38" s="134"/>
      <c r="CV38" s="134"/>
      <c r="CW38" s="134"/>
      <c r="CX38" s="134"/>
      <c r="CY38" s="134"/>
      <c r="CZ38" s="134"/>
      <c r="DA38" s="135"/>
      <c r="DB38" s="124" t="s">
        <v>206</v>
      </c>
      <c r="DC38" s="125"/>
      <c r="DD38" s="125"/>
      <c r="DE38" s="125"/>
      <c r="DF38" s="125"/>
      <c r="DG38" s="125"/>
      <c r="DH38" s="125"/>
      <c r="DI38" s="125"/>
      <c r="DJ38" s="125"/>
      <c r="DK38" s="125"/>
      <c r="DL38" s="125"/>
      <c r="DM38" s="126"/>
      <c r="DN38" s="124" t="s">
        <v>31</v>
      </c>
      <c r="DO38" s="125"/>
      <c r="DP38" s="125"/>
      <c r="DQ38" s="125"/>
      <c r="DR38" s="125"/>
      <c r="DS38" s="125"/>
      <c r="DT38" s="125"/>
      <c r="DU38" s="125"/>
      <c r="DV38" s="125"/>
      <c r="DW38" s="125"/>
      <c r="DX38" s="126"/>
      <c r="DY38" s="124" t="s">
        <v>32</v>
      </c>
      <c r="DZ38" s="125"/>
      <c r="EA38" s="125"/>
      <c r="EB38" s="125"/>
      <c r="EC38" s="125"/>
      <c r="ED38" s="125"/>
      <c r="EE38" s="125"/>
      <c r="EF38" s="125"/>
      <c r="EG38" s="125"/>
      <c r="EH38" s="125"/>
      <c r="EI38" s="126"/>
      <c r="EJ38" s="141" t="s">
        <v>40</v>
      </c>
      <c r="EK38" s="142"/>
      <c r="EL38" s="142"/>
      <c r="EM38" s="142"/>
      <c r="EN38" s="142"/>
      <c r="EO38" s="142"/>
      <c r="EP38" s="142"/>
      <c r="EQ38" s="142"/>
      <c r="ER38" s="142"/>
      <c r="ES38" s="142"/>
      <c r="ET38" s="143"/>
      <c r="EU38" s="124" t="s">
        <v>33</v>
      </c>
      <c r="EV38" s="125"/>
      <c r="EW38" s="125"/>
      <c r="EX38" s="125"/>
      <c r="EY38" s="125"/>
      <c r="EZ38" s="125"/>
      <c r="FA38" s="125"/>
      <c r="FB38" s="125"/>
      <c r="FC38" s="125"/>
      <c r="FD38" s="125"/>
      <c r="FE38" s="126"/>
    </row>
    <row r="39" spans="1:161" s="14" customFormat="1" ht="23.25" customHeight="1" x14ac:dyDescent="0.2">
      <c r="A39" s="127"/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9"/>
      <c r="P39" s="130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131"/>
      <c r="AU39" s="131"/>
      <c r="AV39" s="131"/>
      <c r="AW39" s="131"/>
      <c r="AX39" s="131"/>
      <c r="AY39" s="132"/>
      <c r="AZ39" s="147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9"/>
      <c r="BX39" s="127"/>
      <c r="BY39" s="128"/>
      <c r="BZ39" s="128"/>
      <c r="CA39" s="128"/>
      <c r="CB39" s="128"/>
      <c r="CC39" s="128"/>
      <c r="CD39" s="128"/>
      <c r="CE39" s="128"/>
      <c r="CF39" s="128"/>
      <c r="CG39" s="128"/>
      <c r="CH39" s="129"/>
      <c r="CI39" s="154" t="s">
        <v>207</v>
      </c>
      <c r="CJ39" s="155"/>
      <c r="CK39" s="155"/>
      <c r="CL39" s="155"/>
      <c r="CM39" s="155"/>
      <c r="CN39" s="155"/>
      <c r="CO39" s="155"/>
      <c r="CP39" s="155"/>
      <c r="CQ39" s="155"/>
      <c r="CR39" s="155"/>
      <c r="CS39" s="156"/>
      <c r="CT39" s="154" t="s">
        <v>42</v>
      </c>
      <c r="CU39" s="155"/>
      <c r="CV39" s="155"/>
      <c r="CW39" s="155"/>
      <c r="CX39" s="155"/>
      <c r="CY39" s="155"/>
      <c r="CZ39" s="155"/>
      <c r="DA39" s="156"/>
      <c r="DB39" s="127"/>
      <c r="DC39" s="128"/>
      <c r="DD39" s="128"/>
      <c r="DE39" s="128"/>
      <c r="DF39" s="128"/>
      <c r="DG39" s="128"/>
      <c r="DH39" s="128"/>
      <c r="DI39" s="128"/>
      <c r="DJ39" s="128"/>
      <c r="DK39" s="128"/>
      <c r="DL39" s="128"/>
      <c r="DM39" s="129"/>
      <c r="DN39" s="127"/>
      <c r="DO39" s="128"/>
      <c r="DP39" s="128"/>
      <c r="DQ39" s="128"/>
      <c r="DR39" s="128"/>
      <c r="DS39" s="128"/>
      <c r="DT39" s="128"/>
      <c r="DU39" s="128"/>
      <c r="DV39" s="128"/>
      <c r="DW39" s="128"/>
      <c r="DX39" s="129"/>
      <c r="DY39" s="127"/>
      <c r="DZ39" s="128"/>
      <c r="EA39" s="128"/>
      <c r="EB39" s="128"/>
      <c r="EC39" s="128"/>
      <c r="ED39" s="128"/>
      <c r="EE39" s="128"/>
      <c r="EF39" s="128"/>
      <c r="EG39" s="128"/>
      <c r="EH39" s="128"/>
      <c r="EI39" s="129"/>
      <c r="EJ39" s="144"/>
      <c r="EK39" s="145"/>
      <c r="EL39" s="145"/>
      <c r="EM39" s="145"/>
      <c r="EN39" s="145"/>
      <c r="EO39" s="145"/>
      <c r="EP39" s="145"/>
      <c r="EQ39" s="145"/>
      <c r="ER39" s="145"/>
      <c r="ES39" s="145"/>
      <c r="ET39" s="146"/>
      <c r="EU39" s="127"/>
      <c r="EV39" s="128"/>
      <c r="EW39" s="128"/>
      <c r="EX39" s="128"/>
      <c r="EY39" s="128"/>
      <c r="EZ39" s="128"/>
      <c r="FA39" s="128"/>
      <c r="FB39" s="128"/>
      <c r="FC39" s="128"/>
      <c r="FD39" s="128"/>
      <c r="FE39" s="129"/>
    </row>
    <row r="40" spans="1:161" s="14" customFormat="1" ht="40.5" customHeight="1" x14ac:dyDescent="0.2">
      <c r="A40" s="130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2"/>
      <c r="P40" s="150" t="s">
        <v>245</v>
      </c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2"/>
      <c r="AZ40" s="150" t="s">
        <v>34</v>
      </c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2"/>
      <c r="BL40" s="150" t="s">
        <v>34</v>
      </c>
      <c r="BM40" s="151"/>
      <c r="BN40" s="151"/>
      <c r="BO40" s="151"/>
      <c r="BP40" s="151"/>
      <c r="BQ40" s="151"/>
      <c r="BR40" s="151"/>
      <c r="BS40" s="151"/>
      <c r="BT40" s="151"/>
      <c r="BU40" s="151"/>
      <c r="BV40" s="151"/>
      <c r="BW40" s="152"/>
      <c r="BX40" s="130"/>
      <c r="BY40" s="131"/>
      <c r="BZ40" s="131"/>
      <c r="CA40" s="131"/>
      <c r="CB40" s="131"/>
      <c r="CC40" s="131"/>
      <c r="CD40" s="131"/>
      <c r="CE40" s="131"/>
      <c r="CF40" s="131"/>
      <c r="CG40" s="131"/>
      <c r="CH40" s="132"/>
      <c r="CI40" s="157"/>
      <c r="CJ40" s="158"/>
      <c r="CK40" s="158"/>
      <c r="CL40" s="158"/>
      <c r="CM40" s="158"/>
      <c r="CN40" s="158"/>
      <c r="CO40" s="158"/>
      <c r="CP40" s="158"/>
      <c r="CQ40" s="158"/>
      <c r="CR40" s="158"/>
      <c r="CS40" s="159"/>
      <c r="CT40" s="157"/>
      <c r="CU40" s="158"/>
      <c r="CV40" s="158"/>
      <c r="CW40" s="158"/>
      <c r="CX40" s="158"/>
      <c r="CY40" s="158"/>
      <c r="CZ40" s="158"/>
      <c r="DA40" s="159"/>
      <c r="DB40" s="130"/>
      <c r="DC40" s="131"/>
      <c r="DD40" s="131"/>
      <c r="DE40" s="131"/>
      <c r="DF40" s="131"/>
      <c r="DG40" s="131"/>
      <c r="DH40" s="131"/>
      <c r="DI40" s="131"/>
      <c r="DJ40" s="131"/>
      <c r="DK40" s="131"/>
      <c r="DL40" s="131"/>
      <c r="DM40" s="132"/>
      <c r="DN40" s="130"/>
      <c r="DO40" s="131"/>
      <c r="DP40" s="131"/>
      <c r="DQ40" s="131"/>
      <c r="DR40" s="131"/>
      <c r="DS40" s="131"/>
      <c r="DT40" s="131"/>
      <c r="DU40" s="131"/>
      <c r="DV40" s="131"/>
      <c r="DW40" s="131"/>
      <c r="DX40" s="132"/>
      <c r="DY40" s="130"/>
      <c r="DZ40" s="131"/>
      <c r="EA40" s="131"/>
      <c r="EB40" s="131"/>
      <c r="EC40" s="131"/>
      <c r="ED40" s="131"/>
      <c r="EE40" s="131"/>
      <c r="EF40" s="131"/>
      <c r="EG40" s="131"/>
      <c r="EH40" s="131"/>
      <c r="EI40" s="132"/>
      <c r="EJ40" s="147"/>
      <c r="EK40" s="148"/>
      <c r="EL40" s="148"/>
      <c r="EM40" s="148"/>
      <c r="EN40" s="148"/>
      <c r="EO40" s="148"/>
      <c r="EP40" s="148"/>
      <c r="EQ40" s="148"/>
      <c r="ER40" s="148"/>
      <c r="ES40" s="148"/>
      <c r="ET40" s="149"/>
      <c r="EU40" s="130"/>
      <c r="EV40" s="131"/>
      <c r="EW40" s="131"/>
      <c r="EX40" s="131"/>
      <c r="EY40" s="131"/>
      <c r="EZ40" s="131"/>
      <c r="FA40" s="131"/>
      <c r="FB40" s="131"/>
      <c r="FC40" s="131"/>
      <c r="FD40" s="131"/>
      <c r="FE40" s="132"/>
    </row>
    <row r="41" spans="1:161" s="14" customFormat="1" ht="15" customHeight="1" x14ac:dyDescent="0.2">
      <c r="A41" s="198">
        <v>1</v>
      </c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200"/>
      <c r="P41" s="198">
        <v>2</v>
      </c>
      <c r="Q41" s="199"/>
      <c r="R41" s="199"/>
      <c r="S41" s="199"/>
      <c r="T41" s="199"/>
      <c r="U41" s="199"/>
      <c r="V41" s="199"/>
      <c r="W41" s="199"/>
      <c r="X41" s="199"/>
      <c r="Y41" s="199"/>
      <c r="Z41" s="199"/>
      <c r="AA41" s="199"/>
      <c r="AB41" s="199"/>
      <c r="AC41" s="199"/>
      <c r="AD41" s="199"/>
      <c r="AE41" s="199"/>
      <c r="AF41" s="199"/>
      <c r="AG41" s="199"/>
      <c r="AH41" s="199"/>
      <c r="AI41" s="199"/>
      <c r="AJ41" s="199"/>
      <c r="AK41" s="199"/>
      <c r="AL41" s="199"/>
      <c r="AM41" s="199"/>
      <c r="AN41" s="199"/>
      <c r="AO41" s="199"/>
      <c r="AP41" s="199"/>
      <c r="AQ41" s="199"/>
      <c r="AR41" s="199"/>
      <c r="AS41" s="199"/>
      <c r="AT41" s="199"/>
      <c r="AU41" s="199"/>
      <c r="AV41" s="199"/>
      <c r="AW41" s="199"/>
      <c r="AX41" s="199"/>
      <c r="AY41" s="200"/>
      <c r="AZ41" s="198">
        <v>3</v>
      </c>
      <c r="BA41" s="199"/>
      <c r="BB41" s="199"/>
      <c r="BC41" s="199"/>
      <c r="BD41" s="199"/>
      <c r="BE41" s="199"/>
      <c r="BF41" s="199"/>
      <c r="BG41" s="199"/>
      <c r="BH41" s="199"/>
      <c r="BI41" s="199"/>
      <c r="BJ41" s="199"/>
      <c r="BK41" s="200"/>
      <c r="BL41" s="198">
        <v>4</v>
      </c>
      <c r="BM41" s="199"/>
      <c r="BN41" s="199"/>
      <c r="BO41" s="199"/>
      <c r="BP41" s="199"/>
      <c r="BQ41" s="199"/>
      <c r="BR41" s="199"/>
      <c r="BS41" s="199"/>
      <c r="BT41" s="199"/>
      <c r="BU41" s="199"/>
      <c r="BV41" s="199"/>
      <c r="BW41" s="200"/>
      <c r="BX41" s="198">
        <v>5</v>
      </c>
      <c r="BY41" s="199"/>
      <c r="BZ41" s="199"/>
      <c r="CA41" s="199"/>
      <c r="CB41" s="199"/>
      <c r="CC41" s="199"/>
      <c r="CD41" s="199"/>
      <c r="CE41" s="199"/>
      <c r="CF41" s="199"/>
      <c r="CG41" s="199"/>
      <c r="CH41" s="200"/>
      <c r="CI41" s="198">
        <v>6</v>
      </c>
      <c r="CJ41" s="199"/>
      <c r="CK41" s="199"/>
      <c r="CL41" s="199"/>
      <c r="CM41" s="199"/>
      <c r="CN41" s="199"/>
      <c r="CO41" s="199"/>
      <c r="CP41" s="199"/>
      <c r="CQ41" s="199"/>
      <c r="CR41" s="199"/>
      <c r="CS41" s="200"/>
      <c r="CT41" s="198">
        <v>7</v>
      </c>
      <c r="CU41" s="199"/>
      <c r="CV41" s="199"/>
      <c r="CW41" s="199"/>
      <c r="CX41" s="199"/>
      <c r="CY41" s="199"/>
      <c r="CZ41" s="199"/>
      <c r="DA41" s="200"/>
      <c r="DB41" s="198">
        <v>8</v>
      </c>
      <c r="DC41" s="199"/>
      <c r="DD41" s="199"/>
      <c r="DE41" s="199"/>
      <c r="DF41" s="199"/>
      <c r="DG41" s="199"/>
      <c r="DH41" s="199"/>
      <c r="DI41" s="199"/>
      <c r="DJ41" s="199"/>
      <c r="DK41" s="199"/>
      <c r="DL41" s="199"/>
      <c r="DM41" s="200"/>
      <c r="DN41" s="198">
        <v>9</v>
      </c>
      <c r="DO41" s="199"/>
      <c r="DP41" s="199"/>
      <c r="DQ41" s="199"/>
      <c r="DR41" s="199"/>
      <c r="DS41" s="199"/>
      <c r="DT41" s="199"/>
      <c r="DU41" s="199"/>
      <c r="DV41" s="199"/>
      <c r="DW41" s="199"/>
      <c r="DX41" s="200"/>
      <c r="DY41" s="198">
        <v>10</v>
      </c>
      <c r="DZ41" s="199"/>
      <c r="EA41" s="199"/>
      <c r="EB41" s="199"/>
      <c r="EC41" s="199"/>
      <c r="ED41" s="199"/>
      <c r="EE41" s="199"/>
      <c r="EF41" s="199"/>
      <c r="EG41" s="199"/>
      <c r="EH41" s="199"/>
      <c r="EI41" s="200"/>
      <c r="EJ41" s="198">
        <v>11</v>
      </c>
      <c r="EK41" s="199"/>
      <c r="EL41" s="199"/>
      <c r="EM41" s="199"/>
      <c r="EN41" s="199"/>
      <c r="EO41" s="199"/>
      <c r="EP41" s="199"/>
      <c r="EQ41" s="199"/>
      <c r="ER41" s="199"/>
      <c r="ES41" s="199"/>
      <c r="ET41" s="200"/>
      <c r="EU41" s="198">
        <v>12</v>
      </c>
      <c r="EV41" s="199"/>
      <c r="EW41" s="199"/>
      <c r="EX41" s="199"/>
      <c r="EY41" s="199"/>
      <c r="EZ41" s="199"/>
      <c r="FA41" s="199"/>
      <c r="FB41" s="199"/>
      <c r="FC41" s="199"/>
      <c r="FD41" s="199"/>
      <c r="FE41" s="200"/>
    </row>
    <row r="42" spans="1:161" s="1" customFormat="1" ht="61.5" customHeight="1" x14ac:dyDescent="0.25">
      <c r="A42" s="204" t="s">
        <v>196</v>
      </c>
      <c r="B42" s="205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6"/>
      <c r="P42" s="195" t="s">
        <v>208</v>
      </c>
      <c r="Q42" s="196"/>
      <c r="R42" s="196"/>
      <c r="S42" s="196"/>
      <c r="T42" s="196"/>
      <c r="U42" s="196"/>
      <c r="V42" s="196"/>
      <c r="W42" s="196"/>
      <c r="X42" s="196"/>
      <c r="Y42" s="196"/>
      <c r="Z42" s="196"/>
      <c r="AA42" s="196"/>
      <c r="AB42" s="196"/>
      <c r="AC42" s="196"/>
      <c r="AD42" s="196"/>
      <c r="AE42" s="196"/>
      <c r="AF42" s="196"/>
      <c r="AG42" s="196"/>
      <c r="AH42" s="196"/>
      <c r="AI42" s="196"/>
      <c r="AJ42" s="196"/>
      <c r="AK42" s="196"/>
      <c r="AL42" s="196"/>
      <c r="AM42" s="196"/>
      <c r="AN42" s="196"/>
      <c r="AO42" s="196"/>
      <c r="AP42" s="196"/>
      <c r="AQ42" s="196"/>
      <c r="AR42" s="196"/>
      <c r="AS42" s="196"/>
      <c r="AT42" s="196"/>
      <c r="AU42" s="196"/>
      <c r="AV42" s="196"/>
      <c r="AW42" s="196"/>
      <c r="AX42" s="196"/>
      <c r="AY42" s="197"/>
      <c r="AZ42" s="196" t="s">
        <v>210</v>
      </c>
      <c r="BA42" s="196"/>
      <c r="BB42" s="196"/>
      <c r="BC42" s="196"/>
      <c r="BD42" s="196"/>
      <c r="BE42" s="196"/>
      <c r="BF42" s="196"/>
      <c r="BG42" s="196"/>
      <c r="BH42" s="196"/>
      <c r="BI42" s="196"/>
      <c r="BJ42" s="196"/>
      <c r="BK42" s="197"/>
      <c r="BL42" s="207" t="s">
        <v>209</v>
      </c>
      <c r="BM42" s="208"/>
      <c r="BN42" s="208"/>
      <c r="BO42" s="208"/>
      <c r="BP42" s="208"/>
      <c r="BQ42" s="208"/>
      <c r="BR42" s="208"/>
      <c r="BS42" s="208"/>
      <c r="BT42" s="208"/>
      <c r="BU42" s="208"/>
      <c r="BV42" s="208"/>
      <c r="BW42" s="209"/>
      <c r="BX42" s="210" t="s">
        <v>211</v>
      </c>
      <c r="BY42" s="211"/>
      <c r="BZ42" s="211"/>
      <c r="CA42" s="211"/>
      <c r="CB42" s="211"/>
      <c r="CC42" s="211"/>
      <c r="CD42" s="211"/>
      <c r="CE42" s="211"/>
      <c r="CF42" s="211"/>
      <c r="CG42" s="211"/>
      <c r="CH42" s="212"/>
      <c r="CI42" s="195" t="s">
        <v>212</v>
      </c>
      <c r="CJ42" s="196"/>
      <c r="CK42" s="196"/>
      <c r="CL42" s="196"/>
      <c r="CM42" s="196"/>
      <c r="CN42" s="196"/>
      <c r="CO42" s="196"/>
      <c r="CP42" s="196"/>
      <c r="CQ42" s="196"/>
      <c r="CR42" s="196"/>
      <c r="CS42" s="197"/>
      <c r="CT42" s="222" t="s">
        <v>35</v>
      </c>
      <c r="CU42" s="223"/>
      <c r="CV42" s="223"/>
      <c r="CW42" s="223"/>
      <c r="CX42" s="223"/>
      <c r="CY42" s="223"/>
      <c r="CZ42" s="223"/>
      <c r="DA42" s="224"/>
      <c r="DB42" s="207">
        <v>90</v>
      </c>
      <c r="DC42" s="208"/>
      <c r="DD42" s="208"/>
      <c r="DE42" s="208"/>
      <c r="DF42" s="208"/>
      <c r="DG42" s="208"/>
      <c r="DH42" s="208"/>
      <c r="DI42" s="208"/>
      <c r="DJ42" s="208"/>
      <c r="DK42" s="208"/>
      <c r="DL42" s="208"/>
      <c r="DM42" s="209"/>
      <c r="DN42" s="213" t="s">
        <v>78</v>
      </c>
      <c r="DO42" s="214"/>
      <c r="DP42" s="214"/>
      <c r="DQ42" s="214"/>
      <c r="DR42" s="214"/>
      <c r="DS42" s="214"/>
      <c r="DT42" s="214"/>
      <c r="DU42" s="214"/>
      <c r="DV42" s="214"/>
      <c r="DW42" s="214"/>
      <c r="DX42" s="215"/>
      <c r="DY42" s="207">
        <v>5</v>
      </c>
      <c r="DZ42" s="208"/>
      <c r="EA42" s="208"/>
      <c r="EB42" s="208"/>
      <c r="EC42" s="208"/>
      <c r="ED42" s="208"/>
      <c r="EE42" s="208"/>
      <c r="EF42" s="208"/>
      <c r="EG42" s="208"/>
      <c r="EH42" s="208"/>
      <c r="EI42" s="209"/>
      <c r="EJ42" s="207" t="s">
        <v>78</v>
      </c>
      <c r="EK42" s="208"/>
      <c r="EL42" s="208"/>
      <c r="EM42" s="208"/>
      <c r="EN42" s="208"/>
      <c r="EO42" s="208"/>
      <c r="EP42" s="208"/>
      <c r="EQ42" s="208"/>
      <c r="ER42" s="208"/>
      <c r="ES42" s="208"/>
      <c r="ET42" s="209"/>
      <c r="EU42" s="213" t="s">
        <v>83</v>
      </c>
      <c r="EV42" s="214"/>
      <c r="EW42" s="214"/>
      <c r="EX42" s="214"/>
      <c r="EY42" s="214"/>
      <c r="EZ42" s="214"/>
      <c r="FA42" s="214"/>
      <c r="FB42" s="214"/>
      <c r="FC42" s="214"/>
      <c r="FD42" s="214"/>
      <c r="FE42" s="215"/>
    </row>
    <row r="43" spans="1:161" s="1" customFormat="1" ht="15.75" x14ac:dyDescent="0.25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1"/>
      <c r="CA43" s="71"/>
      <c r="CB43" s="71"/>
      <c r="CC43" s="71"/>
      <c r="CD43" s="71"/>
      <c r="CE43" s="71"/>
      <c r="CF43" s="71"/>
      <c r="CG43" s="71"/>
      <c r="CH43" s="71"/>
      <c r="CI43" s="71"/>
      <c r="CJ43" s="71"/>
      <c r="CK43" s="71"/>
      <c r="CL43" s="71"/>
      <c r="CM43" s="71"/>
      <c r="CN43" s="71"/>
      <c r="CO43" s="71"/>
      <c r="CP43" s="71"/>
      <c r="CQ43" s="71"/>
      <c r="CR43" s="71"/>
      <c r="CS43" s="71"/>
      <c r="CT43" s="71"/>
      <c r="CU43" s="71"/>
      <c r="CV43" s="71"/>
      <c r="CW43" s="71"/>
      <c r="CX43" s="71"/>
      <c r="CY43" s="71"/>
      <c r="CZ43" s="71"/>
      <c r="DA43" s="71"/>
      <c r="DB43" s="71"/>
      <c r="DC43" s="71"/>
      <c r="DD43" s="71"/>
      <c r="DE43" s="71"/>
      <c r="DF43" s="71"/>
      <c r="DG43" s="71"/>
      <c r="DH43" s="71"/>
      <c r="DI43" s="71"/>
      <c r="DJ43" s="71"/>
      <c r="DK43" s="71"/>
      <c r="DL43" s="71"/>
      <c r="DM43" s="71"/>
      <c r="DN43" s="71"/>
      <c r="DO43" s="71"/>
      <c r="DP43" s="71"/>
      <c r="DQ43" s="71"/>
      <c r="DR43" s="71"/>
      <c r="DS43" s="71"/>
      <c r="DT43" s="71"/>
      <c r="DU43" s="71"/>
      <c r="DV43" s="71"/>
      <c r="DW43" s="71"/>
      <c r="DX43" s="71"/>
      <c r="DY43" s="71"/>
      <c r="DZ43" s="71"/>
      <c r="EA43" s="71"/>
      <c r="EB43" s="71"/>
      <c r="EC43" s="71"/>
      <c r="ED43" s="71"/>
      <c r="EE43" s="71"/>
      <c r="EF43" s="71"/>
      <c r="EG43" s="71"/>
      <c r="EH43" s="71"/>
      <c r="EI43" s="71"/>
      <c r="EJ43" s="71"/>
      <c r="EK43" s="71"/>
      <c r="EL43" s="71"/>
      <c r="EM43" s="71"/>
      <c r="EN43" s="71"/>
      <c r="EO43" s="71"/>
      <c r="EP43" s="71"/>
      <c r="EQ43" s="71"/>
      <c r="ER43" s="71"/>
      <c r="ES43" s="71"/>
      <c r="ET43" s="71"/>
      <c r="EU43" s="71"/>
      <c r="EV43" s="71"/>
      <c r="EW43" s="71"/>
      <c r="EX43" s="71"/>
      <c r="EY43" s="71"/>
      <c r="EZ43" s="71"/>
      <c r="FA43" s="71"/>
      <c r="FB43" s="71"/>
      <c r="FC43" s="71"/>
      <c r="FD43" s="71"/>
      <c r="FE43" s="71"/>
    </row>
    <row r="44" spans="1:161" s="1" customFormat="1" ht="13.5" customHeight="1" x14ac:dyDescent="0.25">
      <c r="A44" s="71" t="s">
        <v>213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1"/>
      <c r="BR44" s="71"/>
      <c r="BS44" s="71"/>
      <c r="BT44" s="71"/>
      <c r="BU44" s="71"/>
      <c r="BV44" s="71"/>
      <c r="BW44" s="71"/>
      <c r="BX44" s="71"/>
      <c r="BY44" s="71"/>
      <c r="BZ44" s="71"/>
      <c r="CA44" s="71"/>
      <c r="CB44" s="71"/>
      <c r="CC44" s="71"/>
      <c r="CD44" s="71"/>
      <c r="CE44" s="71"/>
      <c r="CF44" s="71"/>
      <c r="CG44" s="71"/>
      <c r="CH44" s="71"/>
      <c r="CI44" s="71"/>
      <c r="CJ44" s="71"/>
      <c r="CK44" s="71"/>
      <c r="CL44" s="71"/>
      <c r="CM44" s="71"/>
      <c r="CN44" s="71"/>
      <c r="CO44" s="71"/>
      <c r="CP44" s="71"/>
      <c r="CQ44" s="71"/>
      <c r="CR44" s="71"/>
      <c r="CS44" s="71"/>
      <c r="CT44" s="71"/>
      <c r="CU44" s="71"/>
      <c r="CV44" s="71"/>
      <c r="CW44" s="71"/>
      <c r="CX44" s="71"/>
      <c r="CY44" s="71"/>
      <c r="CZ44" s="71"/>
      <c r="DA44" s="71"/>
      <c r="DB44" s="71"/>
      <c r="DC44" s="71"/>
      <c r="DD44" s="71"/>
      <c r="DE44" s="71"/>
      <c r="DF44" s="71"/>
      <c r="DG44" s="71"/>
      <c r="DH44" s="71"/>
      <c r="DI44" s="71"/>
      <c r="DJ44" s="71"/>
      <c r="DK44" s="71"/>
      <c r="DL44" s="71"/>
      <c r="DM44" s="71"/>
      <c r="DN44" s="71"/>
      <c r="DO44" s="71"/>
      <c r="DP44" s="71"/>
      <c r="DQ44" s="71"/>
      <c r="DR44" s="71"/>
      <c r="DS44" s="71"/>
      <c r="DT44" s="71"/>
      <c r="DU44" s="71"/>
      <c r="DV44" s="71"/>
      <c r="DW44" s="71"/>
      <c r="DX44" s="71"/>
      <c r="DY44" s="71"/>
      <c r="DZ44" s="71"/>
      <c r="EA44" s="71"/>
      <c r="EB44" s="71"/>
      <c r="EC44" s="71"/>
      <c r="ED44" s="71"/>
      <c r="EE44" s="71"/>
      <c r="EF44" s="71"/>
      <c r="EG44" s="71"/>
      <c r="EH44" s="71"/>
      <c r="EI44" s="71"/>
      <c r="EJ44" s="71"/>
      <c r="EK44" s="71"/>
      <c r="EL44" s="71"/>
      <c r="EM44" s="71"/>
      <c r="EN44" s="71"/>
      <c r="EO44" s="71"/>
      <c r="EP44" s="71"/>
      <c r="EQ44" s="71"/>
      <c r="ER44" s="71"/>
      <c r="ES44" s="71"/>
      <c r="ET44" s="71"/>
      <c r="EU44" s="71"/>
      <c r="EV44" s="71"/>
      <c r="EW44" s="71"/>
      <c r="EX44" s="71"/>
      <c r="EY44" s="71"/>
      <c r="EZ44" s="71"/>
      <c r="FA44" s="71"/>
      <c r="FB44" s="71"/>
      <c r="FC44" s="71"/>
      <c r="FD44" s="71"/>
      <c r="FE44" s="71"/>
    </row>
    <row r="45" spans="1:161" s="14" customFormat="1" ht="13.5" customHeight="1" x14ac:dyDescent="0.25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  <c r="CV45" s="71"/>
      <c r="CW45" s="71"/>
      <c r="CX45" s="71"/>
      <c r="CY45" s="71"/>
      <c r="CZ45" s="71"/>
      <c r="DA45" s="71"/>
      <c r="DB45" s="71"/>
      <c r="DC45" s="71"/>
      <c r="DD45" s="71"/>
      <c r="DE45" s="71"/>
      <c r="DF45" s="71"/>
      <c r="DG45" s="71"/>
      <c r="DH45" s="71"/>
      <c r="DI45" s="71"/>
      <c r="DJ45" s="71"/>
      <c r="DK45" s="71"/>
      <c r="DL45" s="71"/>
      <c r="DM45" s="71"/>
      <c r="DN45" s="71"/>
      <c r="DO45" s="71"/>
      <c r="DP45" s="71"/>
      <c r="DQ45" s="71"/>
      <c r="DR45" s="71"/>
      <c r="DS45" s="71"/>
      <c r="DT45" s="71"/>
      <c r="DU45" s="71"/>
      <c r="DV45" s="71"/>
      <c r="DW45" s="71"/>
      <c r="DX45" s="71"/>
      <c r="DY45" s="71"/>
      <c r="DZ45" s="71"/>
      <c r="EA45" s="71"/>
      <c r="EB45" s="71"/>
      <c r="EC45" s="71"/>
      <c r="ED45" s="71"/>
      <c r="EE45" s="71"/>
      <c r="EF45" s="71"/>
      <c r="EG45" s="71"/>
      <c r="EH45" s="71"/>
      <c r="EI45" s="71"/>
      <c r="EJ45" s="71"/>
      <c r="EK45" s="71"/>
      <c r="EL45" s="71"/>
      <c r="EM45" s="71"/>
      <c r="EN45" s="71"/>
      <c r="EO45" s="71"/>
      <c r="EP45" s="71"/>
      <c r="EQ45" s="71"/>
      <c r="ER45" s="71"/>
      <c r="ES45" s="71"/>
      <c r="ET45" s="71"/>
      <c r="EU45" s="71"/>
      <c r="EV45" s="71"/>
      <c r="EW45" s="71"/>
      <c r="EX45" s="71"/>
      <c r="EY45" s="71"/>
      <c r="EZ45" s="71"/>
      <c r="FA45" s="71"/>
      <c r="FB45" s="71"/>
      <c r="FC45" s="71"/>
      <c r="FD45" s="71"/>
      <c r="FE45" s="71"/>
    </row>
    <row r="46" spans="1:161" s="14" customFormat="1" ht="23.25" customHeight="1" x14ac:dyDescent="0.2">
      <c r="A46" s="124" t="s">
        <v>25</v>
      </c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6"/>
      <c r="N46" s="124" t="s">
        <v>214</v>
      </c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125"/>
      <c r="AP46" s="125"/>
      <c r="AQ46" s="125"/>
      <c r="AR46" s="125"/>
      <c r="AS46" s="125"/>
      <c r="AT46" s="125"/>
      <c r="AU46" s="125"/>
      <c r="AV46" s="125"/>
      <c r="AW46" s="126"/>
      <c r="AX46" s="124" t="s">
        <v>215</v>
      </c>
      <c r="AY46" s="125"/>
      <c r="AZ46" s="125"/>
      <c r="BA46" s="125"/>
      <c r="BB46" s="125"/>
      <c r="BC46" s="125"/>
      <c r="BD46" s="125"/>
      <c r="BE46" s="125"/>
      <c r="BF46" s="125"/>
      <c r="BG46" s="125"/>
      <c r="BH46" s="125"/>
      <c r="BI46" s="125"/>
      <c r="BJ46" s="125"/>
      <c r="BK46" s="125"/>
      <c r="BL46" s="125"/>
      <c r="BM46" s="125"/>
      <c r="BN46" s="125"/>
      <c r="BO46" s="125"/>
      <c r="BP46" s="125"/>
      <c r="BQ46" s="125"/>
      <c r="BR46" s="125"/>
      <c r="BS46" s="125"/>
      <c r="BT46" s="125"/>
      <c r="BU46" s="126"/>
      <c r="BV46" s="201" t="s">
        <v>216</v>
      </c>
      <c r="BW46" s="202"/>
      <c r="BX46" s="202"/>
      <c r="BY46" s="202"/>
      <c r="BZ46" s="202"/>
      <c r="CA46" s="202"/>
      <c r="CB46" s="202"/>
      <c r="CC46" s="202"/>
      <c r="CD46" s="202"/>
      <c r="CE46" s="202"/>
      <c r="CF46" s="202"/>
      <c r="CG46" s="202"/>
      <c r="CH46" s="202"/>
      <c r="CI46" s="202"/>
      <c r="CJ46" s="202"/>
      <c r="CK46" s="202"/>
      <c r="CL46" s="202"/>
      <c r="CM46" s="202"/>
      <c r="CN46" s="202"/>
      <c r="CO46" s="202"/>
      <c r="CP46" s="202"/>
      <c r="CQ46" s="202"/>
      <c r="CR46" s="202"/>
      <c r="CS46" s="202"/>
      <c r="CT46" s="202"/>
      <c r="CU46" s="202"/>
      <c r="CV46" s="202"/>
      <c r="CW46" s="202"/>
      <c r="CX46" s="202"/>
      <c r="CY46" s="202"/>
      <c r="CZ46" s="202"/>
      <c r="DA46" s="202"/>
      <c r="DB46" s="202"/>
      <c r="DC46" s="202"/>
      <c r="DD46" s="202"/>
      <c r="DE46" s="202"/>
      <c r="DF46" s="202"/>
      <c r="DG46" s="202"/>
      <c r="DH46" s="202"/>
      <c r="DI46" s="202"/>
      <c r="DJ46" s="202"/>
      <c r="DK46" s="202"/>
      <c r="DL46" s="202"/>
      <c r="DM46" s="202"/>
      <c r="DN46" s="202"/>
      <c r="DO46" s="202"/>
      <c r="DP46" s="202"/>
      <c r="DQ46" s="202"/>
      <c r="DR46" s="202"/>
      <c r="DS46" s="202"/>
      <c r="DT46" s="202"/>
      <c r="DU46" s="202"/>
      <c r="DV46" s="202"/>
      <c r="DW46" s="202"/>
      <c r="DX46" s="202"/>
      <c r="DY46" s="202"/>
      <c r="DZ46" s="202"/>
      <c r="EA46" s="202"/>
      <c r="EB46" s="202"/>
      <c r="EC46" s="202"/>
      <c r="ED46" s="202"/>
      <c r="EE46" s="202"/>
      <c r="EF46" s="202"/>
      <c r="EG46" s="202"/>
      <c r="EH46" s="202"/>
      <c r="EI46" s="202"/>
      <c r="EJ46" s="202"/>
      <c r="EK46" s="202"/>
      <c r="EL46" s="202"/>
      <c r="EM46" s="202"/>
      <c r="EN46" s="202"/>
      <c r="EO46" s="202"/>
      <c r="EP46" s="202"/>
      <c r="EQ46" s="202"/>
      <c r="ER46" s="202"/>
      <c r="ES46" s="202"/>
      <c r="ET46" s="202"/>
      <c r="EU46" s="203"/>
      <c r="EV46" s="124" t="s">
        <v>217</v>
      </c>
      <c r="EW46" s="125"/>
      <c r="EX46" s="125"/>
      <c r="EY46" s="125"/>
      <c r="EZ46" s="125"/>
      <c r="FA46" s="125"/>
      <c r="FB46" s="125"/>
      <c r="FC46" s="125"/>
      <c r="FD46" s="125"/>
      <c r="FE46" s="126"/>
    </row>
    <row r="47" spans="1:161" s="14" customFormat="1" ht="50.25" customHeight="1" x14ac:dyDescent="0.2">
      <c r="A47" s="127"/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9"/>
      <c r="N47" s="130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  <c r="AI47" s="131"/>
      <c r="AJ47" s="131"/>
      <c r="AK47" s="131"/>
      <c r="AL47" s="131"/>
      <c r="AM47" s="131"/>
      <c r="AN47" s="131"/>
      <c r="AO47" s="131"/>
      <c r="AP47" s="131"/>
      <c r="AQ47" s="131"/>
      <c r="AR47" s="131"/>
      <c r="AS47" s="131"/>
      <c r="AT47" s="131"/>
      <c r="AU47" s="131"/>
      <c r="AV47" s="131"/>
      <c r="AW47" s="132"/>
      <c r="AX47" s="130"/>
      <c r="AY47" s="131"/>
      <c r="AZ47" s="131"/>
      <c r="BA47" s="131"/>
      <c r="BB47" s="131"/>
      <c r="BC47" s="131"/>
      <c r="BD47" s="131"/>
      <c r="BE47" s="131"/>
      <c r="BF47" s="131"/>
      <c r="BG47" s="131"/>
      <c r="BH47" s="131"/>
      <c r="BI47" s="131"/>
      <c r="BJ47" s="131"/>
      <c r="BK47" s="131"/>
      <c r="BL47" s="131"/>
      <c r="BM47" s="131"/>
      <c r="BN47" s="131"/>
      <c r="BO47" s="131"/>
      <c r="BP47" s="131"/>
      <c r="BQ47" s="131"/>
      <c r="BR47" s="131"/>
      <c r="BS47" s="131"/>
      <c r="BT47" s="131"/>
      <c r="BU47" s="132"/>
      <c r="BV47" s="124" t="s">
        <v>205</v>
      </c>
      <c r="BW47" s="125"/>
      <c r="BX47" s="125"/>
      <c r="BY47" s="125"/>
      <c r="BZ47" s="125"/>
      <c r="CA47" s="125"/>
      <c r="CB47" s="125"/>
      <c r="CC47" s="125"/>
      <c r="CD47" s="125"/>
      <c r="CE47" s="125"/>
      <c r="CF47" s="125"/>
      <c r="CG47" s="126"/>
      <c r="CH47" s="133" t="s">
        <v>30</v>
      </c>
      <c r="CI47" s="134"/>
      <c r="CJ47" s="134"/>
      <c r="CK47" s="134"/>
      <c r="CL47" s="134"/>
      <c r="CM47" s="134"/>
      <c r="CN47" s="134"/>
      <c r="CO47" s="134"/>
      <c r="CP47" s="134"/>
      <c r="CQ47" s="134"/>
      <c r="CR47" s="134"/>
      <c r="CS47" s="134"/>
      <c r="CT47" s="134"/>
      <c r="CU47" s="134"/>
      <c r="CV47" s="134"/>
      <c r="CW47" s="135"/>
      <c r="CX47" s="124" t="s">
        <v>218</v>
      </c>
      <c r="CY47" s="125"/>
      <c r="CZ47" s="125"/>
      <c r="DA47" s="125"/>
      <c r="DB47" s="125"/>
      <c r="DC47" s="125"/>
      <c r="DD47" s="125"/>
      <c r="DE47" s="125"/>
      <c r="DF47" s="125"/>
      <c r="DG47" s="125"/>
      <c r="DH47" s="126"/>
      <c r="DI47" s="124" t="s">
        <v>219</v>
      </c>
      <c r="DJ47" s="125"/>
      <c r="DK47" s="125"/>
      <c r="DL47" s="125"/>
      <c r="DM47" s="125"/>
      <c r="DN47" s="125"/>
      <c r="DO47" s="125"/>
      <c r="DP47" s="125"/>
      <c r="DQ47" s="126"/>
      <c r="DR47" s="124" t="s">
        <v>32</v>
      </c>
      <c r="DS47" s="125"/>
      <c r="DT47" s="125"/>
      <c r="DU47" s="125"/>
      <c r="DV47" s="125"/>
      <c r="DW47" s="125"/>
      <c r="DX47" s="125"/>
      <c r="DY47" s="125"/>
      <c r="DZ47" s="125"/>
      <c r="EA47" s="126"/>
      <c r="EB47" s="141" t="s">
        <v>40</v>
      </c>
      <c r="EC47" s="142"/>
      <c r="ED47" s="142"/>
      <c r="EE47" s="142"/>
      <c r="EF47" s="142"/>
      <c r="EG47" s="142"/>
      <c r="EH47" s="142"/>
      <c r="EI47" s="142"/>
      <c r="EJ47" s="142"/>
      <c r="EK47" s="143"/>
      <c r="EL47" s="124" t="s">
        <v>33</v>
      </c>
      <c r="EM47" s="125"/>
      <c r="EN47" s="125"/>
      <c r="EO47" s="125"/>
      <c r="EP47" s="125"/>
      <c r="EQ47" s="125"/>
      <c r="ER47" s="125"/>
      <c r="ES47" s="125"/>
      <c r="ET47" s="125"/>
      <c r="EU47" s="126"/>
      <c r="EV47" s="127"/>
      <c r="EW47" s="128"/>
      <c r="EX47" s="128"/>
      <c r="EY47" s="128"/>
      <c r="EZ47" s="128"/>
      <c r="FA47" s="128"/>
      <c r="FB47" s="128"/>
      <c r="FC47" s="128"/>
      <c r="FD47" s="128"/>
      <c r="FE47" s="129"/>
    </row>
    <row r="48" spans="1:161" s="14" customFormat="1" ht="9.75" hidden="1" customHeight="1" x14ac:dyDescent="0.2">
      <c r="A48" s="127"/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9"/>
      <c r="N48" s="192"/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194"/>
      <c r="Z48" s="192"/>
      <c r="AA48" s="193"/>
      <c r="AB48" s="193"/>
      <c r="AC48" s="193"/>
      <c r="AD48" s="193"/>
      <c r="AE48" s="193"/>
      <c r="AF48" s="193"/>
      <c r="AG48" s="193"/>
      <c r="AH48" s="193"/>
      <c r="AI48" s="193"/>
      <c r="AJ48" s="193"/>
      <c r="AK48" s="194"/>
      <c r="AL48" s="192"/>
      <c r="AM48" s="193"/>
      <c r="AN48" s="193"/>
      <c r="AO48" s="193"/>
      <c r="AP48" s="193"/>
      <c r="AQ48" s="193"/>
      <c r="AR48" s="193"/>
      <c r="AS48" s="193"/>
      <c r="AT48" s="193"/>
      <c r="AU48" s="193"/>
      <c r="AV48" s="193"/>
      <c r="AW48" s="194"/>
      <c r="AX48" s="192"/>
      <c r="AY48" s="193"/>
      <c r="AZ48" s="193"/>
      <c r="BA48" s="193"/>
      <c r="BB48" s="193"/>
      <c r="BC48" s="193"/>
      <c r="BD48" s="193"/>
      <c r="BE48" s="193"/>
      <c r="BF48" s="193"/>
      <c r="BG48" s="193"/>
      <c r="BH48" s="193"/>
      <c r="BI48" s="194"/>
      <c r="BJ48" s="192"/>
      <c r="BK48" s="193"/>
      <c r="BL48" s="193"/>
      <c r="BM48" s="193"/>
      <c r="BN48" s="193"/>
      <c r="BO48" s="193"/>
      <c r="BP48" s="193"/>
      <c r="BQ48" s="193"/>
      <c r="BR48" s="193"/>
      <c r="BS48" s="193"/>
      <c r="BT48" s="193"/>
      <c r="BU48" s="194"/>
      <c r="BV48" s="127"/>
      <c r="BW48" s="128"/>
      <c r="BX48" s="128"/>
      <c r="BY48" s="128"/>
      <c r="BZ48" s="128"/>
      <c r="CA48" s="128"/>
      <c r="CB48" s="128"/>
      <c r="CC48" s="128"/>
      <c r="CD48" s="128"/>
      <c r="CE48" s="128"/>
      <c r="CF48" s="128"/>
      <c r="CG48" s="129"/>
      <c r="CH48" s="154" t="s">
        <v>207</v>
      </c>
      <c r="CI48" s="155"/>
      <c r="CJ48" s="155"/>
      <c r="CK48" s="155"/>
      <c r="CL48" s="155"/>
      <c r="CM48" s="155"/>
      <c r="CN48" s="155"/>
      <c r="CO48" s="156"/>
      <c r="CP48" s="154" t="s">
        <v>42</v>
      </c>
      <c r="CQ48" s="155"/>
      <c r="CR48" s="155"/>
      <c r="CS48" s="155"/>
      <c r="CT48" s="155"/>
      <c r="CU48" s="155"/>
      <c r="CV48" s="155"/>
      <c r="CW48" s="156"/>
      <c r="CX48" s="127"/>
      <c r="CY48" s="128"/>
      <c r="CZ48" s="128"/>
      <c r="DA48" s="128"/>
      <c r="DB48" s="128"/>
      <c r="DC48" s="128"/>
      <c r="DD48" s="128"/>
      <c r="DE48" s="128"/>
      <c r="DF48" s="128"/>
      <c r="DG48" s="128"/>
      <c r="DH48" s="129"/>
      <c r="DI48" s="127"/>
      <c r="DJ48" s="128"/>
      <c r="DK48" s="128"/>
      <c r="DL48" s="128"/>
      <c r="DM48" s="128"/>
      <c r="DN48" s="128"/>
      <c r="DO48" s="128"/>
      <c r="DP48" s="128"/>
      <c r="DQ48" s="129"/>
      <c r="DR48" s="127"/>
      <c r="DS48" s="128"/>
      <c r="DT48" s="128"/>
      <c r="DU48" s="128"/>
      <c r="DV48" s="128"/>
      <c r="DW48" s="128"/>
      <c r="DX48" s="128"/>
      <c r="DY48" s="128"/>
      <c r="DZ48" s="128"/>
      <c r="EA48" s="129"/>
      <c r="EB48" s="144"/>
      <c r="EC48" s="145"/>
      <c r="ED48" s="145"/>
      <c r="EE48" s="145"/>
      <c r="EF48" s="145"/>
      <c r="EG48" s="145"/>
      <c r="EH48" s="145"/>
      <c r="EI48" s="145"/>
      <c r="EJ48" s="145"/>
      <c r="EK48" s="146"/>
      <c r="EL48" s="127"/>
      <c r="EM48" s="128"/>
      <c r="EN48" s="128"/>
      <c r="EO48" s="128"/>
      <c r="EP48" s="128"/>
      <c r="EQ48" s="128"/>
      <c r="ER48" s="128"/>
      <c r="ES48" s="128"/>
      <c r="ET48" s="128"/>
      <c r="EU48" s="129"/>
      <c r="EV48" s="127"/>
      <c r="EW48" s="128"/>
      <c r="EX48" s="128"/>
      <c r="EY48" s="128"/>
      <c r="EZ48" s="128"/>
      <c r="FA48" s="128"/>
      <c r="FB48" s="128"/>
      <c r="FC48" s="128"/>
      <c r="FD48" s="128"/>
      <c r="FE48" s="129"/>
    </row>
    <row r="49" spans="1:161" s="19" customFormat="1" ht="62.25" customHeight="1" x14ac:dyDescent="0.25">
      <c r="A49" s="130"/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2"/>
      <c r="N49" s="216" t="s">
        <v>34</v>
      </c>
      <c r="O49" s="217"/>
      <c r="P49" s="217"/>
      <c r="Q49" s="217"/>
      <c r="R49" s="217"/>
      <c r="S49" s="217"/>
      <c r="T49" s="217"/>
      <c r="U49" s="217"/>
      <c r="V49" s="217"/>
      <c r="W49" s="217"/>
      <c r="X49" s="217"/>
      <c r="Y49" s="217"/>
      <c r="Z49" s="217"/>
      <c r="AA49" s="217"/>
      <c r="AB49" s="217"/>
      <c r="AC49" s="217"/>
      <c r="AD49" s="217"/>
      <c r="AE49" s="217"/>
      <c r="AF49" s="217"/>
      <c r="AG49" s="217"/>
      <c r="AH49" s="217"/>
      <c r="AI49" s="217"/>
      <c r="AJ49" s="217"/>
      <c r="AK49" s="218"/>
      <c r="AL49" s="216" t="s">
        <v>34</v>
      </c>
      <c r="AM49" s="217"/>
      <c r="AN49" s="217"/>
      <c r="AO49" s="217"/>
      <c r="AP49" s="217"/>
      <c r="AQ49" s="217"/>
      <c r="AR49" s="217"/>
      <c r="AS49" s="217"/>
      <c r="AT49" s="217"/>
      <c r="AU49" s="217"/>
      <c r="AV49" s="217"/>
      <c r="AW49" s="218"/>
      <c r="AX49" s="216" t="s">
        <v>34</v>
      </c>
      <c r="AY49" s="217"/>
      <c r="AZ49" s="217"/>
      <c r="BA49" s="217"/>
      <c r="BB49" s="217"/>
      <c r="BC49" s="217"/>
      <c r="BD49" s="217"/>
      <c r="BE49" s="217"/>
      <c r="BF49" s="217"/>
      <c r="BG49" s="217"/>
      <c r="BH49" s="217"/>
      <c r="BI49" s="218"/>
      <c r="BJ49" s="216" t="s">
        <v>34</v>
      </c>
      <c r="BK49" s="217"/>
      <c r="BL49" s="217"/>
      <c r="BM49" s="217"/>
      <c r="BN49" s="217"/>
      <c r="BO49" s="217"/>
      <c r="BP49" s="217"/>
      <c r="BQ49" s="217"/>
      <c r="BR49" s="217"/>
      <c r="BS49" s="217"/>
      <c r="BT49" s="217"/>
      <c r="BU49" s="218"/>
      <c r="BV49" s="130"/>
      <c r="BW49" s="131"/>
      <c r="BX49" s="131"/>
      <c r="BY49" s="131"/>
      <c r="BZ49" s="131"/>
      <c r="CA49" s="131"/>
      <c r="CB49" s="131"/>
      <c r="CC49" s="131"/>
      <c r="CD49" s="131"/>
      <c r="CE49" s="131"/>
      <c r="CF49" s="131"/>
      <c r="CG49" s="132"/>
      <c r="CH49" s="157"/>
      <c r="CI49" s="158"/>
      <c r="CJ49" s="158"/>
      <c r="CK49" s="158"/>
      <c r="CL49" s="158"/>
      <c r="CM49" s="158"/>
      <c r="CN49" s="158"/>
      <c r="CO49" s="159"/>
      <c r="CP49" s="157"/>
      <c r="CQ49" s="158"/>
      <c r="CR49" s="158"/>
      <c r="CS49" s="158"/>
      <c r="CT49" s="158"/>
      <c r="CU49" s="158"/>
      <c r="CV49" s="158"/>
      <c r="CW49" s="159"/>
      <c r="CX49" s="130"/>
      <c r="CY49" s="131"/>
      <c r="CZ49" s="131"/>
      <c r="DA49" s="131"/>
      <c r="DB49" s="131"/>
      <c r="DC49" s="131"/>
      <c r="DD49" s="131"/>
      <c r="DE49" s="131"/>
      <c r="DF49" s="131"/>
      <c r="DG49" s="131"/>
      <c r="DH49" s="132"/>
      <c r="DI49" s="130"/>
      <c r="DJ49" s="131"/>
      <c r="DK49" s="131"/>
      <c r="DL49" s="131"/>
      <c r="DM49" s="131"/>
      <c r="DN49" s="131"/>
      <c r="DO49" s="131"/>
      <c r="DP49" s="131"/>
      <c r="DQ49" s="132"/>
      <c r="DR49" s="130"/>
      <c r="DS49" s="131"/>
      <c r="DT49" s="131"/>
      <c r="DU49" s="131"/>
      <c r="DV49" s="131"/>
      <c r="DW49" s="131"/>
      <c r="DX49" s="131"/>
      <c r="DY49" s="131"/>
      <c r="DZ49" s="131"/>
      <c r="EA49" s="132"/>
      <c r="EB49" s="147"/>
      <c r="EC49" s="148"/>
      <c r="ED49" s="148"/>
      <c r="EE49" s="148"/>
      <c r="EF49" s="148"/>
      <c r="EG49" s="148"/>
      <c r="EH49" s="148"/>
      <c r="EI49" s="148"/>
      <c r="EJ49" s="148"/>
      <c r="EK49" s="149"/>
      <c r="EL49" s="130"/>
      <c r="EM49" s="131"/>
      <c r="EN49" s="131"/>
      <c r="EO49" s="131"/>
      <c r="EP49" s="131"/>
      <c r="EQ49" s="131"/>
      <c r="ER49" s="131"/>
      <c r="ES49" s="131"/>
      <c r="ET49" s="131"/>
      <c r="EU49" s="132"/>
      <c r="EV49" s="130"/>
      <c r="EW49" s="131"/>
      <c r="EX49" s="131"/>
      <c r="EY49" s="131"/>
      <c r="EZ49" s="131"/>
      <c r="FA49" s="131"/>
      <c r="FB49" s="131"/>
      <c r="FC49" s="131"/>
      <c r="FD49" s="131"/>
      <c r="FE49" s="132"/>
    </row>
    <row r="50" spans="1:161" s="14" customFormat="1" ht="17.25" customHeight="1" x14ac:dyDescent="0.2">
      <c r="A50" s="198">
        <v>1</v>
      </c>
      <c r="B50" s="199"/>
      <c r="C50" s="199"/>
      <c r="D50" s="199"/>
      <c r="E50" s="199"/>
      <c r="F50" s="199"/>
      <c r="G50" s="199"/>
      <c r="H50" s="199"/>
      <c r="I50" s="199"/>
      <c r="J50" s="199"/>
      <c r="K50" s="199"/>
      <c r="L50" s="199"/>
      <c r="M50" s="200"/>
      <c r="N50" s="198">
        <v>2</v>
      </c>
      <c r="O50" s="199"/>
      <c r="P50" s="199"/>
      <c r="Q50" s="199"/>
      <c r="R50" s="199"/>
      <c r="S50" s="199"/>
      <c r="T50" s="199"/>
      <c r="U50" s="199"/>
      <c r="V50" s="199"/>
      <c r="W50" s="199"/>
      <c r="X50" s="199"/>
      <c r="Y50" s="199"/>
      <c r="Z50" s="199"/>
      <c r="AA50" s="199"/>
      <c r="AB50" s="199"/>
      <c r="AC50" s="199"/>
      <c r="AD50" s="199"/>
      <c r="AE50" s="199"/>
      <c r="AF50" s="199"/>
      <c r="AG50" s="199"/>
      <c r="AH50" s="199"/>
      <c r="AI50" s="199"/>
      <c r="AJ50" s="199"/>
      <c r="AK50" s="200"/>
      <c r="AL50" s="198">
        <v>4</v>
      </c>
      <c r="AM50" s="199"/>
      <c r="AN50" s="199"/>
      <c r="AO50" s="199"/>
      <c r="AP50" s="199"/>
      <c r="AQ50" s="199"/>
      <c r="AR50" s="199"/>
      <c r="AS50" s="199"/>
      <c r="AT50" s="199"/>
      <c r="AU50" s="199"/>
      <c r="AV50" s="199"/>
      <c r="AW50" s="200"/>
      <c r="AX50" s="198">
        <v>3</v>
      </c>
      <c r="AY50" s="199"/>
      <c r="AZ50" s="199"/>
      <c r="BA50" s="199"/>
      <c r="BB50" s="199"/>
      <c r="BC50" s="199"/>
      <c r="BD50" s="199"/>
      <c r="BE50" s="199"/>
      <c r="BF50" s="199"/>
      <c r="BG50" s="199"/>
      <c r="BH50" s="199"/>
      <c r="BI50" s="200"/>
      <c r="BJ50" s="198">
        <v>4</v>
      </c>
      <c r="BK50" s="199"/>
      <c r="BL50" s="199"/>
      <c r="BM50" s="199"/>
      <c r="BN50" s="199"/>
      <c r="BO50" s="199"/>
      <c r="BP50" s="199"/>
      <c r="BQ50" s="199"/>
      <c r="BR50" s="199"/>
      <c r="BS50" s="199"/>
      <c r="BT50" s="199"/>
      <c r="BU50" s="200"/>
      <c r="BV50" s="198">
        <v>5</v>
      </c>
      <c r="BW50" s="199"/>
      <c r="BX50" s="199"/>
      <c r="BY50" s="199"/>
      <c r="BZ50" s="199"/>
      <c r="CA50" s="199"/>
      <c r="CB50" s="199"/>
      <c r="CC50" s="199"/>
      <c r="CD50" s="199"/>
      <c r="CE50" s="199"/>
      <c r="CF50" s="199"/>
      <c r="CG50" s="200"/>
      <c r="CH50" s="198">
        <v>6</v>
      </c>
      <c r="CI50" s="199"/>
      <c r="CJ50" s="199"/>
      <c r="CK50" s="199"/>
      <c r="CL50" s="199"/>
      <c r="CM50" s="199"/>
      <c r="CN50" s="199"/>
      <c r="CO50" s="200"/>
      <c r="CP50" s="198">
        <v>7</v>
      </c>
      <c r="CQ50" s="199"/>
      <c r="CR50" s="199"/>
      <c r="CS50" s="199"/>
      <c r="CT50" s="199"/>
      <c r="CU50" s="199"/>
      <c r="CV50" s="199"/>
      <c r="CW50" s="200"/>
      <c r="CX50" s="198">
        <v>8</v>
      </c>
      <c r="CY50" s="199"/>
      <c r="CZ50" s="199"/>
      <c r="DA50" s="199"/>
      <c r="DB50" s="199"/>
      <c r="DC50" s="199"/>
      <c r="DD50" s="199"/>
      <c r="DE50" s="199"/>
      <c r="DF50" s="199"/>
      <c r="DG50" s="199"/>
      <c r="DH50" s="200"/>
      <c r="DI50" s="198">
        <v>9</v>
      </c>
      <c r="DJ50" s="199"/>
      <c r="DK50" s="199"/>
      <c r="DL50" s="199"/>
      <c r="DM50" s="199"/>
      <c r="DN50" s="199"/>
      <c r="DO50" s="199"/>
      <c r="DP50" s="199"/>
      <c r="DQ50" s="200"/>
      <c r="DR50" s="198">
        <v>10</v>
      </c>
      <c r="DS50" s="199"/>
      <c r="DT50" s="199"/>
      <c r="DU50" s="199"/>
      <c r="DV50" s="199"/>
      <c r="DW50" s="199"/>
      <c r="DX50" s="199"/>
      <c r="DY50" s="199"/>
      <c r="DZ50" s="199"/>
      <c r="EA50" s="200"/>
      <c r="EB50" s="198">
        <v>11</v>
      </c>
      <c r="EC50" s="199"/>
      <c r="ED50" s="199"/>
      <c r="EE50" s="199"/>
      <c r="EF50" s="199"/>
      <c r="EG50" s="199"/>
      <c r="EH50" s="199"/>
      <c r="EI50" s="199"/>
      <c r="EJ50" s="199"/>
      <c r="EK50" s="200"/>
      <c r="EL50" s="198">
        <v>12</v>
      </c>
      <c r="EM50" s="199"/>
      <c r="EN50" s="199"/>
      <c r="EO50" s="199"/>
      <c r="EP50" s="199"/>
      <c r="EQ50" s="199"/>
      <c r="ER50" s="199"/>
      <c r="ES50" s="199"/>
      <c r="ET50" s="199"/>
      <c r="EU50" s="200"/>
      <c r="EV50" s="198">
        <v>13</v>
      </c>
      <c r="EW50" s="199"/>
      <c r="EX50" s="199"/>
      <c r="EY50" s="199"/>
      <c r="EZ50" s="199"/>
      <c r="FA50" s="199"/>
      <c r="FB50" s="199"/>
      <c r="FC50" s="199"/>
      <c r="FD50" s="199"/>
      <c r="FE50" s="200"/>
    </row>
    <row r="51" spans="1:161" s="9" customFormat="1" ht="54" customHeight="1" x14ac:dyDescent="0.25">
      <c r="A51" s="219" t="s">
        <v>196</v>
      </c>
      <c r="B51" s="220"/>
      <c r="C51" s="220"/>
      <c r="D51" s="220"/>
      <c r="E51" s="220"/>
      <c r="F51" s="220"/>
      <c r="G51" s="220"/>
      <c r="H51" s="220"/>
      <c r="I51" s="220"/>
      <c r="J51" s="220"/>
      <c r="K51" s="220"/>
      <c r="L51" s="220"/>
      <c r="M51" s="221"/>
      <c r="N51" s="195" t="s">
        <v>208</v>
      </c>
      <c r="O51" s="196"/>
      <c r="P51" s="196"/>
      <c r="Q51" s="196"/>
      <c r="R51" s="196"/>
      <c r="S51" s="196"/>
      <c r="T51" s="196"/>
      <c r="U51" s="196"/>
      <c r="V51" s="196"/>
      <c r="W51" s="196"/>
      <c r="X51" s="196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  <c r="AJ51" s="196"/>
      <c r="AK51" s="197"/>
      <c r="AL51" s="207" t="s">
        <v>209</v>
      </c>
      <c r="AM51" s="208"/>
      <c r="AN51" s="208"/>
      <c r="AO51" s="208"/>
      <c r="AP51" s="208"/>
      <c r="AQ51" s="208"/>
      <c r="AR51" s="208"/>
      <c r="AS51" s="208"/>
      <c r="AT51" s="208"/>
      <c r="AU51" s="208"/>
      <c r="AV51" s="208"/>
      <c r="AW51" s="209"/>
      <c r="AX51" s="195" t="s">
        <v>210</v>
      </c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197"/>
      <c r="BJ51" s="207" t="s">
        <v>209</v>
      </c>
      <c r="BK51" s="208"/>
      <c r="BL51" s="208"/>
      <c r="BM51" s="208"/>
      <c r="BN51" s="208"/>
      <c r="BO51" s="208"/>
      <c r="BP51" s="208"/>
      <c r="BQ51" s="208"/>
      <c r="BR51" s="208"/>
      <c r="BS51" s="208"/>
      <c r="BT51" s="208"/>
      <c r="BU51" s="209"/>
      <c r="BV51" s="195" t="s">
        <v>220</v>
      </c>
      <c r="BW51" s="196"/>
      <c r="BX51" s="196"/>
      <c r="BY51" s="196"/>
      <c r="BZ51" s="196"/>
      <c r="CA51" s="196"/>
      <c r="CB51" s="196"/>
      <c r="CC51" s="196"/>
      <c r="CD51" s="196"/>
      <c r="CE51" s="196"/>
      <c r="CF51" s="196"/>
      <c r="CG51" s="197"/>
      <c r="CH51" s="195" t="s">
        <v>221</v>
      </c>
      <c r="CI51" s="196"/>
      <c r="CJ51" s="196"/>
      <c r="CK51" s="196"/>
      <c r="CL51" s="196"/>
      <c r="CM51" s="196"/>
      <c r="CN51" s="196"/>
      <c r="CO51" s="197"/>
      <c r="CP51" s="222" t="s">
        <v>222</v>
      </c>
      <c r="CQ51" s="223"/>
      <c r="CR51" s="223"/>
      <c r="CS51" s="223"/>
      <c r="CT51" s="223"/>
      <c r="CU51" s="223"/>
      <c r="CV51" s="223"/>
      <c r="CW51" s="224"/>
      <c r="CX51" s="207">
        <v>30</v>
      </c>
      <c r="CY51" s="208"/>
      <c r="CZ51" s="208"/>
      <c r="DA51" s="208"/>
      <c r="DB51" s="208"/>
      <c r="DC51" s="208"/>
      <c r="DD51" s="208"/>
      <c r="DE51" s="208"/>
      <c r="DF51" s="208"/>
      <c r="DG51" s="208"/>
      <c r="DH51" s="209"/>
      <c r="DI51" s="225">
        <v>30</v>
      </c>
      <c r="DJ51" s="226"/>
      <c r="DK51" s="226"/>
      <c r="DL51" s="226"/>
      <c r="DM51" s="226"/>
      <c r="DN51" s="226"/>
      <c r="DO51" s="226"/>
      <c r="DP51" s="226"/>
      <c r="DQ51" s="227"/>
      <c r="DR51" s="228">
        <v>0.05</v>
      </c>
      <c r="DS51" s="229"/>
      <c r="DT51" s="229"/>
      <c r="DU51" s="229"/>
      <c r="DV51" s="229"/>
      <c r="DW51" s="229"/>
      <c r="DX51" s="229"/>
      <c r="DY51" s="229"/>
      <c r="DZ51" s="229"/>
      <c r="EA51" s="230"/>
      <c r="EB51" s="207" t="s">
        <v>78</v>
      </c>
      <c r="EC51" s="208"/>
      <c r="ED51" s="208"/>
      <c r="EE51" s="208"/>
      <c r="EF51" s="208"/>
      <c r="EG51" s="208"/>
      <c r="EH51" s="208"/>
      <c r="EI51" s="208"/>
      <c r="EJ51" s="208"/>
      <c r="EK51" s="209"/>
      <c r="EL51" s="195" t="s">
        <v>78</v>
      </c>
      <c r="EM51" s="196"/>
      <c r="EN51" s="196"/>
      <c r="EO51" s="196"/>
      <c r="EP51" s="196"/>
      <c r="EQ51" s="196"/>
      <c r="ER51" s="196"/>
      <c r="ES51" s="196"/>
      <c r="ET51" s="196"/>
      <c r="EU51" s="197"/>
      <c r="EV51" s="198" t="s">
        <v>78</v>
      </c>
      <c r="EW51" s="199"/>
      <c r="EX51" s="199"/>
      <c r="EY51" s="199"/>
      <c r="EZ51" s="199"/>
      <c r="FA51" s="199"/>
      <c r="FB51" s="199"/>
      <c r="FC51" s="199"/>
      <c r="FD51" s="199"/>
      <c r="FE51" s="200"/>
    </row>
    <row r="52" spans="1:161" s="1" customFormat="1" ht="15.75" x14ac:dyDescent="0.25">
      <c r="A52" s="73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3"/>
      <c r="CA52" s="73"/>
      <c r="CB52" s="73"/>
      <c r="CC52" s="73"/>
      <c r="CD52" s="73"/>
      <c r="CE52" s="73"/>
      <c r="CF52" s="73"/>
      <c r="CG52" s="73"/>
      <c r="CH52" s="73"/>
      <c r="CI52" s="73"/>
      <c r="CJ52" s="73"/>
      <c r="CK52" s="73"/>
      <c r="CL52" s="73"/>
      <c r="CM52" s="73"/>
      <c r="CN52" s="73"/>
      <c r="CO52" s="73"/>
      <c r="CP52" s="73"/>
      <c r="CQ52" s="73"/>
      <c r="CR52" s="73"/>
      <c r="CS52" s="73"/>
      <c r="CT52" s="73"/>
      <c r="CU52" s="73"/>
      <c r="CV52" s="73"/>
      <c r="CW52" s="73"/>
      <c r="CX52" s="73"/>
      <c r="CY52" s="73"/>
      <c r="CZ52" s="73"/>
      <c r="DA52" s="73"/>
      <c r="DB52" s="73"/>
      <c r="DC52" s="73"/>
      <c r="DD52" s="73"/>
      <c r="DE52" s="73"/>
      <c r="DF52" s="73"/>
      <c r="DG52" s="73"/>
      <c r="DH52" s="73"/>
      <c r="DI52" s="73"/>
      <c r="DJ52" s="73"/>
      <c r="DK52" s="73"/>
      <c r="DL52" s="73"/>
      <c r="DM52" s="73"/>
      <c r="DN52" s="73"/>
      <c r="DO52" s="73"/>
      <c r="DP52" s="73"/>
      <c r="DQ52" s="73"/>
      <c r="DR52" s="73"/>
      <c r="DS52" s="73"/>
      <c r="DT52" s="73"/>
      <c r="DU52" s="73"/>
      <c r="DV52" s="73"/>
      <c r="DW52" s="73"/>
      <c r="DX52" s="73"/>
      <c r="DY52" s="73"/>
      <c r="DZ52" s="73"/>
      <c r="EA52" s="73"/>
      <c r="EB52" s="73"/>
      <c r="EC52" s="73"/>
      <c r="ED52" s="73"/>
      <c r="EE52" s="73"/>
      <c r="EF52" s="73"/>
      <c r="EG52" s="73"/>
      <c r="EH52" s="73"/>
      <c r="EI52" s="73"/>
      <c r="EJ52" s="73"/>
      <c r="EK52" s="73"/>
      <c r="EL52" s="73"/>
      <c r="EM52" s="73"/>
      <c r="EN52" s="73"/>
      <c r="EO52" s="73"/>
      <c r="EP52" s="73"/>
      <c r="EQ52" s="73"/>
      <c r="ER52" s="73"/>
      <c r="ES52" s="73"/>
      <c r="ET52" s="73"/>
      <c r="EU52" s="73"/>
      <c r="EV52" s="73"/>
      <c r="EW52" s="73"/>
      <c r="EX52" s="73"/>
      <c r="EY52" s="73"/>
      <c r="EZ52" s="73"/>
      <c r="FA52" s="73"/>
      <c r="FB52" s="73"/>
      <c r="FC52" s="73"/>
      <c r="FD52" s="73"/>
      <c r="FE52" s="73"/>
    </row>
    <row r="53" spans="1:161" s="1" customFormat="1" ht="15.75" x14ac:dyDescent="0.25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  <c r="BX53" s="73"/>
      <c r="BY53" s="73"/>
      <c r="BZ53" s="73"/>
      <c r="CA53" s="73"/>
      <c r="CB53" s="73"/>
      <c r="CC53" s="73"/>
      <c r="CD53" s="73"/>
      <c r="CE53" s="73"/>
      <c r="CF53" s="73"/>
      <c r="CG53" s="73"/>
      <c r="CH53" s="73"/>
      <c r="CI53" s="73"/>
      <c r="CJ53" s="73"/>
      <c r="CK53" s="73"/>
      <c r="CL53" s="73"/>
      <c r="CM53" s="73"/>
      <c r="CN53" s="73"/>
      <c r="CO53" s="73"/>
      <c r="CP53" s="73"/>
      <c r="CQ53" s="73"/>
      <c r="CR53" s="73"/>
      <c r="CS53" s="73"/>
      <c r="CT53" s="73"/>
      <c r="CU53" s="73"/>
      <c r="CV53" s="73"/>
      <c r="CW53" s="73"/>
      <c r="CX53" s="73"/>
      <c r="CY53" s="73"/>
      <c r="CZ53" s="73"/>
      <c r="DA53" s="73"/>
      <c r="DB53" s="73"/>
      <c r="DC53" s="73"/>
      <c r="DD53" s="73"/>
      <c r="DE53" s="73"/>
      <c r="DF53" s="73"/>
      <c r="DG53" s="73"/>
      <c r="DH53" s="73"/>
      <c r="DI53" s="73"/>
      <c r="DJ53" s="73"/>
      <c r="DK53" s="73"/>
      <c r="DL53" s="73"/>
      <c r="DM53" s="73"/>
      <c r="DN53" s="73"/>
      <c r="DO53" s="73"/>
      <c r="DP53" s="73"/>
      <c r="DQ53" s="73"/>
      <c r="DR53" s="73"/>
      <c r="DS53" s="73"/>
      <c r="DT53" s="73"/>
      <c r="DU53" s="73"/>
      <c r="DV53" s="73"/>
      <c r="DW53" s="73"/>
      <c r="DX53" s="73"/>
      <c r="DY53" s="73"/>
      <c r="DZ53" s="73"/>
      <c r="EA53" s="73"/>
      <c r="EB53" s="73"/>
      <c r="EC53" s="73"/>
      <c r="ED53" s="73"/>
      <c r="EE53" s="73"/>
      <c r="EF53" s="73"/>
      <c r="EG53" s="73"/>
      <c r="EH53" s="73"/>
      <c r="EI53" s="73"/>
      <c r="EJ53" s="73"/>
      <c r="EK53" s="73"/>
      <c r="EL53" s="73"/>
      <c r="EM53" s="73"/>
      <c r="EN53" s="73"/>
      <c r="EO53" s="73"/>
      <c r="EP53" s="73"/>
      <c r="EQ53" s="73"/>
      <c r="ER53" s="73"/>
      <c r="ES53" s="73"/>
      <c r="ET53" s="73"/>
      <c r="EU53" s="73"/>
      <c r="EV53" s="73"/>
      <c r="EW53" s="73"/>
      <c r="EX53" s="73"/>
      <c r="EY53" s="73"/>
      <c r="EZ53" s="73"/>
      <c r="FA53" s="73"/>
      <c r="FB53" s="73"/>
      <c r="FC53" s="73"/>
      <c r="FD53" s="73"/>
      <c r="FE53" s="73"/>
    </row>
    <row r="54" spans="1:161" ht="15" customHeight="1" x14ac:dyDescent="0.25">
      <c r="A54" s="74"/>
      <c r="B54" s="74"/>
      <c r="C54" s="8"/>
      <c r="D54" s="8"/>
      <c r="E54" s="8"/>
      <c r="F54" s="8"/>
      <c r="G54" s="73"/>
      <c r="H54" s="73"/>
      <c r="I54" s="70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74"/>
    </row>
    <row r="55" spans="1:161" s="1" customFormat="1" ht="15.75" x14ac:dyDescent="0.25">
      <c r="A55" s="73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  <c r="BX55" s="73"/>
      <c r="BY55" s="73"/>
      <c r="BZ55" s="73"/>
      <c r="CA55" s="73"/>
      <c r="CB55" s="73"/>
      <c r="CC55" s="73"/>
      <c r="CD55" s="73"/>
      <c r="CE55" s="73"/>
      <c r="CF55" s="73"/>
      <c r="CG55" s="73"/>
      <c r="CH55" s="73"/>
      <c r="CI55" s="73"/>
      <c r="CJ55" s="73"/>
      <c r="CK55" s="73"/>
      <c r="CL55" s="73"/>
      <c r="CM55" s="73"/>
      <c r="CN55" s="73"/>
      <c r="CO55" s="73"/>
      <c r="CP55" s="73"/>
      <c r="CQ55" s="73"/>
      <c r="CR55" s="73"/>
      <c r="CS55" s="73"/>
      <c r="CT55" s="73"/>
      <c r="CU55" s="73"/>
      <c r="CV55" s="73"/>
      <c r="CW55" s="73"/>
      <c r="CX55" s="73"/>
      <c r="CY55" s="73"/>
      <c r="CZ55" s="73"/>
      <c r="DA55" s="73"/>
      <c r="DB55" s="73"/>
      <c r="DC55" s="73"/>
      <c r="DD55" s="73"/>
      <c r="DE55" s="73"/>
      <c r="DF55" s="73"/>
      <c r="DG55" s="73"/>
      <c r="DH55" s="73"/>
      <c r="DI55" s="73"/>
      <c r="DJ55" s="73"/>
      <c r="DK55" s="73"/>
      <c r="DL55" s="73"/>
      <c r="DM55" s="73"/>
      <c r="DN55" s="73"/>
      <c r="DO55" s="73"/>
      <c r="DP55" s="73"/>
      <c r="DQ55" s="73"/>
      <c r="DR55" s="73"/>
      <c r="DS55" s="73"/>
      <c r="DT55" s="73"/>
      <c r="DU55" s="73"/>
      <c r="DV55" s="73"/>
      <c r="DW55" s="73"/>
      <c r="DX55" s="73"/>
      <c r="DY55" s="73"/>
      <c r="DZ55" s="73"/>
      <c r="EA55" s="73"/>
      <c r="EB55" s="73"/>
      <c r="EC55" s="73"/>
      <c r="ED55" s="73"/>
      <c r="EE55" s="73"/>
      <c r="EF55" s="73"/>
      <c r="EG55" s="73"/>
      <c r="EH55" s="73"/>
      <c r="EI55" s="73"/>
      <c r="EJ55" s="73"/>
      <c r="EK55" s="73"/>
      <c r="EL55" s="73"/>
      <c r="EM55" s="73"/>
      <c r="EN55" s="73"/>
      <c r="EO55" s="73"/>
      <c r="EP55" s="73"/>
      <c r="EQ55" s="73"/>
      <c r="ER55" s="73"/>
      <c r="ES55" s="73"/>
      <c r="ET55" s="73"/>
      <c r="EU55" s="73"/>
      <c r="EV55" s="73"/>
      <c r="EW55" s="73"/>
      <c r="EX55" s="73"/>
      <c r="EY55" s="73"/>
      <c r="EZ55" s="73"/>
      <c r="FA55" s="73"/>
      <c r="FB55" s="73"/>
      <c r="FC55" s="73"/>
      <c r="FD55" s="73"/>
      <c r="FE55" s="73"/>
    </row>
    <row r="56" spans="1:161" s="1" customFormat="1" ht="15.75" x14ac:dyDescent="0.25">
      <c r="A56" s="73"/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20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3"/>
      <c r="CA56" s="73"/>
      <c r="CB56" s="73"/>
      <c r="CC56" s="73"/>
      <c r="CD56" s="73"/>
      <c r="CE56" s="73"/>
      <c r="CF56" s="73"/>
      <c r="CG56" s="73"/>
      <c r="CH56" s="73"/>
      <c r="CI56" s="73"/>
      <c r="CJ56" s="73"/>
      <c r="CK56" s="73"/>
      <c r="CL56" s="73"/>
      <c r="CM56" s="73"/>
      <c r="CN56" s="73"/>
      <c r="CO56" s="73"/>
      <c r="CP56" s="73"/>
      <c r="CQ56" s="73"/>
      <c r="CR56" s="73"/>
      <c r="CS56" s="73"/>
      <c r="CT56" s="73"/>
      <c r="CU56" s="73"/>
      <c r="CV56" s="73"/>
      <c r="CW56" s="73"/>
      <c r="CX56" s="73"/>
      <c r="CY56" s="73"/>
      <c r="CZ56" s="73"/>
      <c r="DA56" s="73"/>
      <c r="DB56" s="73"/>
      <c r="DC56" s="73"/>
      <c r="DD56" s="73"/>
      <c r="DE56" s="73"/>
      <c r="DF56" s="73"/>
      <c r="DG56" s="73"/>
      <c r="DH56" s="73"/>
      <c r="DI56" s="73"/>
      <c r="DJ56" s="73"/>
      <c r="DK56" s="73"/>
      <c r="DL56" s="73"/>
      <c r="DM56" s="73"/>
      <c r="DN56" s="73"/>
      <c r="DO56" s="73"/>
      <c r="DP56" s="73"/>
      <c r="DQ56" s="73"/>
      <c r="DR56" s="73"/>
      <c r="DS56" s="73"/>
      <c r="DT56" s="73"/>
      <c r="DU56" s="73"/>
      <c r="DV56" s="73"/>
      <c r="DW56" s="73"/>
      <c r="DX56" s="73"/>
      <c r="DY56" s="73"/>
      <c r="DZ56" s="73"/>
      <c r="EA56" s="73"/>
      <c r="EB56" s="73"/>
      <c r="EC56" s="73"/>
      <c r="ED56" s="73"/>
      <c r="EE56" s="73"/>
      <c r="EF56" s="73"/>
      <c r="EG56" s="73"/>
      <c r="EH56" s="73"/>
      <c r="EI56" s="73"/>
      <c r="EJ56" s="73"/>
      <c r="EK56" s="73"/>
      <c r="EL56" s="73"/>
      <c r="EM56" s="73"/>
      <c r="EN56" s="73"/>
      <c r="EO56" s="73"/>
      <c r="EP56" s="73"/>
      <c r="EQ56" s="73"/>
      <c r="ER56" s="73"/>
      <c r="ES56" s="73"/>
      <c r="ET56" s="73"/>
      <c r="EU56" s="73"/>
      <c r="EV56" s="73"/>
      <c r="EW56" s="73"/>
      <c r="EX56" s="73"/>
      <c r="EY56" s="73"/>
      <c r="EZ56" s="73"/>
      <c r="FA56" s="73"/>
      <c r="FB56" s="73"/>
      <c r="FC56" s="73"/>
      <c r="FD56" s="73"/>
      <c r="FE56" s="73"/>
    </row>
    <row r="57" spans="1:161" s="21" customFormat="1" ht="3" customHeight="1" x14ac:dyDescent="0.2"/>
    <row r="59" spans="1:161" ht="12" customHeight="1" x14ac:dyDescent="0.25">
      <c r="AX59" s="22"/>
    </row>
    <row r="64" spans="1:161" ht="12" customHeight="1" x14ac:dyDescent="0.25">
      <c r="AX64" s="23"/>
    </row>
  </sheetData>
  <mergeCells count="124">
    <mergeCell ref="A41:O41"/>
    <mergeCell ref="AZ40:BK40"/>
    <mergeCell ref="BL40:BW40"/>
    <mergeCell ref="EB22:EM22"/>
    <mergeCell ref="EO22:EY22"/>
    <mergeCell ref="CE26:CJ26"/>
    <mergeCell ref="EB23:EM23"/>
    <mergeCell ref="EO23:EY23"/>
    <mergeCell ref="EB20:EM20"/>
    <mergeCell ref="EO20:EY20"/>
    <mergeCell ref="EB21:EM21"/>
    <mergeCell ref="EO21:EY21"/>
    <mergeCell ref="B20:DU20"/>
    <mergeCell ref="B21:DU21"/>
    <mergeCell ref="DY41:EI41"/>
    <mergeCell ref="EJ41:ET41"/>
    <mergeCell ref="EU41:FE41"/>
    <mergeCell ref="DB38:DM40"/>
    <mergeCell ref="DN38:DX40"/>
    <mergeCell ref="DY38:EI40"/>
    <mergeCell ref="A30:BW30"/>
    <mergeCell ref="A31:DI31"/>
    <mergeCell ref="A37:O40"/>
    <mergeCell ref="BX37:FE37"/>
    <mergeCell ref="AZ41:BK41"/>
    <mergeCell ref="BL41:BW41"/>
    <mergeCell ref="BX41:CH41"/>
    <mergeCell ref="CT41:DA41"/>
    <mergeCell ref="DB41:DM41"/>
    <mergeCell ref="DN41:DX41"/>
    <mergeCell ref="CP48:CW49"/>
    <mergeCell ref="BJ49:BU49"/>
    <mergeCell ref="AL49:AW49"/>
    <mergeCell ref="AX49:BI49"/>
    <mergeCell ref="BV47:CG49"/>
    <mergeCell ref="AL48:AW48"/>
    <mergeCell ref="AX48:BI48"/>
    <mergeCell ref="BJ48:BU48"/>
    <mergeCell ref="EV51:FE51"/>
    <mergeCell ref="CP51:CW51"/>
    <mergeCell ref="CX51:DH51"/>
    <mergeCell ref="DI51:DQ51"/>
    <mergeCell ref="DR51:EA51"/>
    <mergeCell ref="EB51:EK51"/>
    <mergeCell ref="EB50:EK50"/>
    <mergeCell ref="CI41:CS41"/>
    <mergeCell ref="EL50:EU50"/>
    <mergeCell ref="EV50:FE50"/>
    <mergeCell ref="DI50:DQ50"/>
    <mergeCell ref="DR50:EA50"/>
    <mergeCell ref="DB42:DM42"/>
    <mergeCell ref="DN42:DX42"/>
    <mergeCell ref="DY42:EI42"/>
    <mergeCell ref="EJ42:ET42"/>
    <mergeCell ref="CT42:DA42"/>
    <mergeCell ref="DI47:DQ49"/>
    <mergeCell ref="DR47:EA49"/>
    <mergeCell ref="EB47:EK49"/>
    <mergeCell ref="EL47:EU49"/>
    <mergeCell ref="EL51:EU51"/>
    <mergeCell ref="A51:M51"/>
    <mergeCell ref="AL51:AW51"/>
    <mergeCell ref="AX51:BI51"/>
    <mergeCell ref="BJ51:BU51"/>
    <mergeCell ref="BJ50:BU50"/>
    <mergeCell ref="CP50:CW50"/>
    <mergeCell ref="CX50:DH50"/>
    <mergeCell ref="BV50:CG50"/>
    <mergeCell ref="A50:M50"/>
    <mergeCell ref="AL50:AW50"/>
    <mergeCell ref="AX50:BI50"/>
    <mergeCell ref="CH51:CO51"/>
    <mergeCell ref="BV51:CG51"/>
    <mergeCell ref="CH50:CO50"/>
    <mergeCell ref="N51:AK51"/>
    <mergeCell ref="N50:AK50"/>
    <mergeCell ref="EB18:EN18"/>
    <mergeCell ref="EO18:EY18"/>
    <mergeCell ref="ES28:FE30"/>
    <mergeCell ref="A29:DI29"/>
    <mergeCell ref="Z48:AK48"/>
    <mergeCell ref="CI42:CS42"/>
    <mergeCell ref="CI39:CS40"/>
    <mergeCell ref="P42:AY42"/>
    <mergeCell ref="P41:AY41"/>
    <mergeCell ref="A46:M49"/>
    <mergeCell ref="N46:AW47"/>
    <mergeCell ref="AX46:BU47"/>
    <mergeCell ref="BV46:EU46"/>
    <mergeCell ref="N48:Y48"/>
    <mergeCell ref="A42:O42"/>
    <mergeCell ref="AZ42:BK42"/>
    <mergeCell ref="BL42:BW42"/>
    <mergeCell ref="BX42:CH42"/>
    <mergeCell ref="EU42:FE42"/>
    <mergeCell ref="CH48:CO49"/>
    <mergeCell ref="CH47:CW47"/>
    <mergeCell ref="N49:AK49"/>
    <mergeCell ref="EV46:FE49"/>
    <mergeCell ref="CX47:DH49"/>
    <mergeCell ref="BX38:CH40"/>
    <mergeCell ref="CI38:DA38"/>
    <mergeCell ref="A28:AU28"/>
    <mergeCell ref="AV28:DI28"/>
    <mergeCell ref="CM1:FE8"/>
    <mergeCell ref="S23:DT23"/>
    <mergeCell ref="S22:DF22"/>
    <mergeCell ref="P37:AY39"/>
    <mergeCell ref="AZ37:BW39"/>
    <mergeCell ref="P40:AY40"/>
    <mergeCell ref="A17:DT17"/>
    <mergeCell ref="EJ38:ET40"/>
    <mergeCell ref="EU38:FE40"/>
    <mergeCell ref="CT39:DA40"/>
    <mergeCell ref="EB19:EM19"/>
    <mergeCell ref="EO19:EY19"/>
    <mergeCell ref="EB16:EM16"/>
    <mergeCell ref="EO16:EY17"/>
    <mergeCell ref="EB17:EM17"/>
    <mergeCell ref="A18:DU18"/>
    <mergeCell ref="A10:DU10"/>
    <mergeCell ref="A12:DU12"/>
    <mergeCell ref="A13:DU13"/>
    <mergeCell ref="EO14:EY15"/>
  </mergeCells>
  <printOptions horizontalCentered="1"/>
  <pageMargins left="0.59055118110236227" right="0" top="0.78740157480314965" bottom="0.59055118110236227" header="0.19685039370078741" footer="0.19685039370078741"/>
  <pageSetup paperSize="9" fitToHeight="1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67"/>
  <sheetViews>
    <sheetView tabSelected="1" topLeftCell="A40" workbookViewId="0">
      <selection activeCell="FL44" sqref="FL44"/>
    </sheetView>
  </sheetViews>
  <sheetFormatPr defaultRowHeight="15" x14ac:dyDescent="0.25"/>
  <cols>
    <col min="1" max="1" width="6.5703125" customWidth="1"/>
    <col min="2" max="2" width="1.42578125" customWidth="1"/>
    <col min="3" max="3" width="1.5703125" customWidth="1"/>
    <col min="4" max="4" width="2.42578125" customWidth="1"/>
    <col min="5" max="5" width="2.28515625" customWidth="1"/>
    <col min="6" max="6" width="1.5703125" customWidth="1"/>
    <col min="7" max="7" width="1.28515625" customWidth="1"/>
    <col min="8" max="8" width="4.140625" customWidth="1"/>
    <col min="9" max="9" width="9" hidden="1" customWidth="1"/>
    <col min="10" max="15" width="9.140625" hidden="1" customWidth="1"/>
    <col min="16" max="16" width="0" hidden="1" customWidth="1"/>
    <col min="17" max="17" width="1.42578125" hidden="1" customWidth="1"/>
    <col min="18" max="27" width="9.140625" hidden="1" customWidth="1"/>
    <col min="28" max="28" width="10.7109375" hidden="1" customWidth="1"/>
    <col min="29" max="39" width="9.140625" hidden="1" customWidth="1"/>
    <col min="40" max="40" width="10.28515625" hidden="1" customWidth="1"/>
    <col min="41" max="51" width="9.140625" hidden="1" customWidth="1"/>
    <col min="52" max="52" width="0" hidden="1" customWidth="1"/>
    <col min="53" max="53" width="1.28515625" hidden="1" customWidth="1"/>
    <col min="54" max="63" width="9.140625" hidden="1" customWidth="1"/>
    <col min="64" max="64" width="10.42578125" hidden="1" customWidth="1"/>
    <col min="65" max="65" width="0.28515625" hidden="1" customWidth="1"/>
    <col min="66" max="75" width="9.140625" hidden="1" customWidth="1"/>
    <col min="77" max="77" width="9.85546875" customWidth="1"/>
    <col min="78" max="86" width="9.140625" hidden="1" customWidth="1"/>
    <col min="88" max="88" width="3.85546875" customWidth="1"/>
    <col min="89" max="97" width="9.140625" hidden="1" customWidth="1"/>
    <col min="99" max="99" width="4.140625" customWidth="1"/>
    <col min="100" max="105" width="9.140625" hidden="1" customWidth="1"/>
    <col min="107" max="107" width="5" customWidth="1"/>
    <col min="108" max="117" width="9.140625" hidden="1" customWidth="1"/>
    <col min="119" max="119" width="1.85546875" customWidth="1"/>
    <col min="120" max="128" width="9.140625" hidden="1" customWidth="1"/>
    <col min="130" max="139" width="9.140625" hidden="1" customWidth="1"/>
    <col min="140" max="140" width="6" customWidth="1"/>
    <col min="141" max="141" width="2.85546875" customWidth="1"/>
    <col min="142" max="142" width="5.42578125" hidden="1" customWidth="1"/>
    <col min="143" max="143" width="9.140625" hidden="1" customWidth="1"/>
    <col min="144" max="144" width="3.5703125" hidden="1" customWidth="1"/>
    <col min="145" max="148" width="9.140625" hidden="1" customWidth="1"/>
    <col min="149" max="149" width="5.140625" customWidth="1"/>
    <col min="150" max="150" width="12" hidden="1" customWidth="1"/>
    <col min="151" max="151" width="11.7109375" customWidth="1"/>
    <col min="152" max="152" width="2.42578125" hidden="1" customWidth="1"/>
    <col min="153" max="153" width="5.7109375" hidden="1" customWidth="1"/>
    <col min="154" max="160" width="9.140625" hidden="1" customWidth="1"/>
    <col min="161" max="161" width="2" customWidth="1"/>
  </cols>
  <sheetData>
    <row r="1" spans="1:161" ht="15.75" x14ac:dyDescent="0.25">
      <c r="A1" s="278" t="s">
        <v>225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  <c r="AH1" s="278"/>
      <c r="AI1" s="278"/>
      <c r="AJ1" s="278"/>
      <c r="AK1" s="278"/>
      <c r="AL1" s="278"/>
      <c r="AM1" s="278"/>
      <c r="AN1" s="278"/>
      <c r="AO1" s="278"/>
      <c r="AP1" s="278"/>
      <c r="AQ1" s="278"/>
      <c r="AR1" s="278"/>
      <c r="AS1" s="278"/>
      <c r="AT1" s="278"/>
      <c r="AU1" s="278"/>
      <c r="AV1" s="278"/>
      <c r="AW1" s="278"/>
      <c r="AX1" s="278"/>
      <c r="AY1" s="278"/>
      <c r="AZ1" s="278"/>
      <c r="BA1" s="278"/>
      <c r="BB1" s="278"/>
      <c r="BC1" s="278"/>
      <c r="BD1" s="278"/>
      <c r="BE1" s="278"/>
      <c r="BF1" s="278"/>
      <c r="BG1" s="278"/>
      <c r="BH1" s="278"/>
      <c r="BI1" s="278"/>
      <c r="BJ1" s="278"/>
      <c r="BK1" s="278"/>
      <c r="BL1" s="278"/>
      <c r="BM1" s="278"/>
      <c r="BN1" s="278"/>
      <c r="BO1" s="278"/>
      <c r="BP1" s="278"/>
      <c r="BQ1" s="278"/>
      <c r="BR1" s="278"/>
      <c r="BS1" s="278"/>
      <c r="BT1" s="278"/>
      <c r="BU1" s="278"/>
      <c r="BV1" s="278"/>
      <c r="BW1" s="278"/>
      <c r="BX1" s="278"/>
      <c r="BY1" s="278"/>
      <c r="BZ1" s="278"/>
      <c r="CA1" s="278"/>
      <c r="CB1" s="278"/>
      <c r="CC1" s="278"/>
      <c r="CD1" s="278"/>
      <c r="CE1" s="278"/>
      <c r="CF1" s="278"/>
      <c r="CG1" s="278"/>
      <c r="CH1" s="278"/>
      <c r="CI1" s="278"/>
      <c r="CJ1" s="278"/>
      <c r="CK1" s="278"/>
      <c r="CL1" s="278"/>
      <c r="CM1" s="278"/>
      <c r="CN1" s="278"/>
      <c r="CO1" s="278"/>
      <c r="CP1" s="278"/>
      <c r="CQ1" s="278"/>
      <c r="CR1" s="278"/>
      <c r="CS1" s="278"/>
      <c r="CT1" s="278"/>
      <c r="CU1" s="278"/>
      <c r="CV1" s="278"/>
      <c r="CW1" s="278"/>
      <c r="CX1" s="278"/>
      <c r="CY1" s="278"/>
      <c r="CZ1" s="278"/>
      <c r="DA1" s="278"/>
      <c r="DB1" s="278"/>
      <c r="DC1" s="278"/>
      <c r="DD1" s="278"/>
      <c r="DE1" s="278"/>
      <c r="DF1" s="278"/>
      <c r="DG1" s="278"/>
      <c r="DH1" s="278"/>
      <c r="DI1" s="278"/>
      <c r="DJ1" s="278"/>
      <c r="DK1" s="278"/>
      <c r="DL1" s="278"/>
      <c r="DM1" s="278"/>
      <c r="DN1" s="278"/>
      <c r="DO1" s="278"/>
      <c r="DP1" s="278"/>
      <c r="DQ1" s="278"/>
      <c r="DR1" s="278"/>
      <c r="DS1" s="278"/>
      <c r="DT1" s="278"/>
      <c r="DU1" s="278"/>
      <c r="DV1" s="278"/>
      <c r="DW1" s="278"/>
      <c r="DX1" s="278"/>
      <c r="DY1" s="278"/>
      <c r="DZ1" s="278"/>
      <c r="EA1" s="278"/>
      <c r="EB1" s="278"/>
      <c r="EC1" s="278"/>
      <c r="ED1" s="278"/>
      <c r="EE1" s="278"/>
      <c r="EF1" s="278"/>
      <c r="EG1" s="278"/>
      <c r="EH1" s="278"/>
      <c r="EI1" s="278"/>
      <c r="EJ1" s="278"/>
      <c r="EK1" s="278"/>
      <c r="EL1" s="278"/>
      <c r="EM1" s="278"/>
      <c r="EN1" s="278"/>
      <c r="EO1" s="278"/>
      <c r="EP1" s="278"/>
      <c r="EQ1" s="278"/>
      <c r="ER1" s="278"/>
      <c r="ES1" s="278"/>
      <c r="ET1" s="278"/>
      <c r="EU1" s="278"/>
      <c r="EV1" s="278"/>
      <c r="EW1" s="278"/>
      <c r="EX1" s="278"/>
      <c r="EY1" s="278"/>
      <c r="EZ1" s="278"/>
      <c r="FA1" s="278"/>
      <c r="FB1" s="278"/>
      <c r="FC1" s="278"/>
      <c r="FD1" s="278"/>
      <c r="FE1" s="278"/>
    </row>
    <row r="2" spans="1:161" ht="3.75" customHeight="1" x14ac:dyDescent="0.25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  <c r="CA2" s="85"/>
      <c r="CB2" s="85"/>
      <c r="CC2" s="85"/>
      <c r="CD2" s="85"/>
      <c r="CE2" s="85"/>
      <c r="CF2" s="85"/>
      <c r="CG2" s="85"/>
      <c r="CH2" s="85"/>
      <c r="CI2" s="85"/>
      <c r="CJ2" s="85"/>
      <c r="CK2" s="85"/>
      <c r="CL2" s="85"/>
      <c r="CM2" s="85"/>
      <c r="CN2" s="85"/>
      <c r="CO2" s="85"/>
      <c r="CP2" s="85"/>
      <c r="CQ2" s="85"/>
      <c r="CR2" s="85"/>
      <c r="CS2" s="85"/>
      <c r="CT2" s="85"/>
      <c r="CU2" s="85"/>
      <c r="CV2" s="85"/>
      <c r="CW2" s="85"/>
      <c r="CX2" s="85"/>
      <c r="CY2" s="85"/>
      <c r="CZ2" s="85"/>
      <c r="DA2" s="85"/>
      <c r="DB2" s="85"/>
      <c r="DC2" s="85"/>
      <c r="DD2" s="85"/>
      <c r="DE2" s="85"/>
      <c r="DF2" s="85"/>
      <c r="DG2" s="85"/>
      <c r="DH2" s="85"/>
      <c r="DI2" s="85"/>
      <c r="DJ2" s="85"/>
      <c r="DK2" s="85"/>
      <c r="DL2" s="85"/>
      <c r="DM2" s="85"/>
      <c r="DN2" s="85"/>
      <c r="DO2" s="85"/>
      <c r="DP2" s="85"/>
      <c r="DQ2" s="85"/>
      <c r="DR2" s="85"/>
      <c r="DS2" s="85"/>
      <c r="DT2" s="85"/>
      <c r="DU2" s="85"/>
      <c r="DV2" s="85"/>
      <c r="DW2" s="85"/>
      <c r="DX2" s="85"/>
      <c r="DY2" s="85"/>
      <c r="DZ2" s="85"/>
      <c r="EA2" s="85"/>
      <c r="EB2" s="85"/>
      <c r="EC2" s="85"/>
      <c r="ED2" s="85"/>
      <c r="EE2" s="85"/>
      <c r="EF2" s="85"/>
      <c r="EG2" s="85"/>
      <c r="EH2" s="85"/>
      <c r="EI2" s="85"/>
      <c r="EJ2" s="85"/>
      <c r="EK2" s="85"/>
      <c r="EL2" s="85"/>
      <c r="EM2" s="85"/>
      <c r="EN2" s="85"/>
      <c r="EO2" s="85"/>
      <c r="EP2" s="85"/>
      <c r="EQ2" s="85"/>
      <c r="ER2" s="85"/>
      <c r="ES2" s="85"/>
      <c r="ET2" s="85"/>
      <c r="EU2" s="85"/>
      <c r="EV2" s="85"/>
      <c r="EW2" s="85"/>
      <c r="EX2" s="85"/>
      <c r="EY2" s="85"/>
      <c r="EZ2" s="85"/>
      <c r="FA2" s="85"/>
      <c r="FB2" s="85"/>
      <c r="FC2" s="85"/>
      <c r="FD2" s="85"/>
      <c r="FE2" s="85"/>
    </row>
    <row r="3" spans="1:161" ht="15.75" x14ac:dyDescent="0.25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9" t="s">
        <v>193</v>
      </c>
      <c r="CE3" s="235" t="s">
        <v>194</v>
      </c>
      <c r="CF3" s="235"/>
      <c r="CG3" s="235"/>
      <c r="CH3" s="235"/>
      <c r="CI3" s="235"/>
      <c r="CJ3" s="235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</row>
    <row r="4" spans="1:161" ht="10.5" customHeight="1" thickBot="1" x14ac:dyDescent="0.3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</row>
    <row r="5" spans="1:161" ht="15.75" x14ac:dyDescent="0.25">
      <c r="A5" s="85" t="s">
        <v>18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 t="s">
        <v>226</v>
      </c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  <c r="DB5" s="109"/>
      <c r="DC5" s="109"/>
      <c r="DD5" s="109"/>
      <c r="DE5" s="109"/>
      <c r="DF5" s="109"/>
      <c r="DG5" s="109"/>
      <c r="DH5" s="109"/>
      <c r="DI5" s="109"/>
      <c r="DJ5" s="109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6" t="s">
        <v>19</v>
      </c>
      <c r="ER5" s="85"/>
      <c r="ES5" s="249" t="s">
        <v>227</v>
      </c>
      <c r="ET5" s="250"/>
      <c r="EU5" s="250"/>
      <c r="EV5" s="250"/>
      <c r="EW5" s="250"/>
      <c r="EX5" s="250"/>
      <c r="EY5" s="250"/>
      <c r="EZ5" s="250"/>
      <c r="FA5" s="250"/>
      <c r="FB5" s="250"/>
      <c r="FC5" s="250"/>
      <c r="FD5" s="250"/>
      <c r="FE5" s="251"/>
    </row>
    <row r="6" spans="1:161" ht="15.75" x14ac:dyDescent="0.25">
      <c r="A6" s="285" t="s">
        <v>228</v>
      </c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5"/>
      <c r="R6" s="285"/>
      <c r="S6" s="285"/>
      <c r="T6" s="285"/>
      <c r="U6" s="285"/>
      <c r="V6" s="285"/>
      <c r="W6" s="285"/>
      <c r="X6" s="285"/>
      <c r="Y6" s="285"/>
      <c r="Z6" s="285"/>
      <c r="AA6" s="285"/>
      <c r="AB6" s="285"/>
      <c r="AC6" s="285"/>
      <c r="AD6" s="285"/>
      <c r="AE6" s="285"/>
      <c r="AF6" s="285"/>
      <c r="AG6" s="285"/>
      <c r="AH6" s="285"/>
      <c r="AI6" s="285"/>
      <c r="AJ6" s="285"/>
      <c r="AK6" s="285"/>
      <c r="AL6" s="285"/>
      <c r="AM6" s="285"/>
      <c r="AN6" s="285"/>
      <c r="AO6" s="285"/>
      <c r="AP6" s="285"/>
      <c r="AQ6" s="285"/>
      <c r="AR6" s="285"/>
      <c r="AS6" s="285"/>
      <c r="AT6" s="285"/>
      <c r="AU6" s="285"/>
      <c r="AV6" s="285"/>
      <c r="AW6" s="285"/>
      <c r="AX6" s="285"/>
      <c r="AY6" s="285"/>
      <c r="AZ6" s="285"/>
      <c r="BA6" s="285"/>
      <c r="BB6" s="285"/>
      <c r="BC6" s="285"/>
      <c r="BD6" s="285"/>
      <c r="BE6" s="285"/>
      <c r="BF6" s="285"/>
      <c r="BG6" s="285"/>
      <c r="BH6" s="285"/>
      <c r="BI6" s="285"/>
      <c r="BJ6" s="285"/>
      <c r="BK6" s="285"/>
      <c r="BL6" s="285"/>
      <c r="BM6" s="285"/>
      <c r="BN6" s="285"/>
      <c r="BO6" s="285"/>
      <c r="BP6" s="285"/>
      <c r="BQ6" s="285"/>
      <c r="BR6" s="285"/>
      <c r="BS6" s="285"/>
      <c r="BT6" s="285"/>
      <c r="BU6" s="285"/>
      <c r="BV6" s="285"/>
      <c r="BW6" s="285"/>
      <c r="BX6" s="285"/>
      <c r="BY6" s="285"/>
      <c r="BZ6" s="285"/>
      <c r="CA6" s="285"/>
      <c r="CB6" s="285"/>
      <c r="CC6" s="285"/>
      <c r="CD6" s="285"/>
      <c r="CE6" s="285"/>
      <c r="CF6" s="285"/>
      <c r="CG6" s="285"/>
      <c r="CH6" s="285"/>
      <c r="CI6" s="285"/>
      <c r="CJ6" s="285"/>
      <c r="CK6" s="285"/>
      <c r="CL6" s="285"/>
      <c r="CM6" s="285"/>
      <c r="CN6" s="285"/>
      <c r="CO6" s="285"/>
      <c r="CP6" s="285"/>
      <c r="CQ6" s="285"/>
      <c r="CR6" s="285"/>
      <c r="CS6" s="285"/>
      <c r="CT6" s="285"/>
      <c r="CU6" s="285"/>
      <c r="CV6" s="285"/>
      <c r="CW6" s="285"/>
      <c r="CX6" s="285"/>
      <c r="CY6" s="285"/>
      <c r="CZ6" s="285"/>
      <c r="DA6" s="285"/>
      <c r="DB6" s="285"/>
      <c r="DC6" s="285"/>
      <c r="DD6" s="285"/>
      <c r="DE6" s="285"/>
      <c r="DF6" s="285"/>
      <c r="DG6" s="285"/>
      <c r="DH6" s="285"/>
      <c r="DI6" s="285"/>
      <c r="DJ6" s="2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6" t="s">
        <v>20</v>
      </c>
      <c r="ER6" s="85"/>
      <c r="ES6" s="252"/>
      <c r="ET6" s="253"/>
      <c r="EU6" s="253"/>
      <c r="EV6" s="253"/>
      <c r="EW6" s="253"/>
      <c r="EX6" s="253"/>
      <c r="EY6" s="253"/>
      <c r="EZ6" s="253"/>
      <c r="FA6" s="253"/>
      <c r="FB6" s="253"/>
      <c r="FC6" s="253"/>
      <c r="FD6" s="253"/>
      <c r="FE6" s="254"/>
    </row>
    <row r="7" spans="1:161" ht="18" customHeight="1" thickBot="1" x14ac:dyDescent="0.3">
      <c r="A7" s="98" t="s">
        <v>21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 t="s">
        <v>229</v>
      </c>
      <c r="CJ7" s="108"/>
      <c r="CK7" s="108"/>
      <c r="CL7" s="108"/>
      <c r="CM7" s="108"/>
      <c r="CN7" s="108"/>
      <c r="CO7" s="108"/>
      <c r="CP7" s="108"/>
      <c r="CQ7" s="108"/>
      <c r="CR7" s="108"/>
      <c r="CS7" s="108"/>
      <c r="CT7" s="108"/>
      <c r="CU7" s="108"/>
      <c r="CV7" s="108"/>
      <c r="CW7" s="108"/>
      <c r="CX7" s="108"/>
      <c r="CY7" s="108"/>
      <c r="CZ7" s="108"/>
      <c r="DA7" s="108"/>
      <c r="DB7" s="108"/>
      <c r="DC7" s="108"/>
      <c r="DD7" s="108"/>
      <c r="DE7" s="108"/>
      <c r="DF7" s="108"/>
      <c r="DG7" s="108"/>
      <c r="DH7" s="108"/>
      <c r="DI7" s="108"/>
      <c r="DJ7" s="108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6" t="s">
        <v>22</v>
      </c>
      <c r="ER7" s="85"/>
      <c r="ES7" s="255"/>
      <c r="ET7" s="256"/>
      <c r="EU7" s="256"/>
      <c r="EV7" s="256"/>
      <c r="EW7" s="256"/>
      <c r="EX7" s="256"/>
      <c r="EY7" s="256"/>
      <c r="EZ7" s="256"/>
      <c r="FA7" s="256"/>
      <c r="FB7" s="256"/>
      <c r="FC7" s="256"/>
      <c r="FD7" s="256"/>
      <c r="FE7" s="257"/>
    </row>
    <row r="8" spans="1:161" ht="3" hidden="1" customHeight="1" x14ac:dyDescent="0.25">
      <c r="A8" s="285"/>
      <c r="B8" s="285"/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5"/>
      <c r="Z8" s="285"/>
      <c r="AA8" s="285"/>
      <c r="AB8" s="285"/>
      <c r="AC8" s="285"/>
      <c r="AD8" s="285"/>
      <c r="AE8" s="285"/>
      <c r="AF8" s="285"/>
      <c r="AG8" s="285"/>
      <c r="AH8" s="285"/>
      <c r="AI8" s="285"/>
      <c r="AJ8" s="285"/>
      <c r="AK8" s="285"/>
      <c r="AL8" s="285"/>
      <c r="AM8" s="285"/>
      <c r="AN8" s="285"/>
      <c r="AO8" s="285"/>
      <c r="AP8" s="285"/>
      <c r="AQ8" s="285"/>
      <c r="AR8" s="285"/>
      <c r="AS8" s="285"/>
      <c r="AT8" s="285"/>
      <c r="AU8" s="285"/>
      <c r="AV8" s="285"/>
      <c r="AW8" s="285"/>
      <c r="AX8" s="285"/>
      <c r="AY8" s="285"/>
      <c r="AZ8" s="285"/>
      <c r="BA8" s="285"/>
      <c r="BB8" s="285"/>
      <c r="BC8" s="285"/>
      <c r="BD8" s="285"/>
      <c r="BE8" s="285"/>
      <c r="BF8" s="285"/>
      <c r="BG8" s="285"/>
      <c r="BH8" s="285"/>
      <c r="BI8" s="285"/>
      <c r="BJ8" s="285"/>
      <c r="BK8" s="285"/>
      <c r="BL8" s="285"/>
      <c r="BM8" s="285"/>
      <c r="BN8" s="285"/>
      <c r="BO8" s="285"/>
      <c r="BP8" s="285"/>
      <c r="BQ8" s="285"/>
      <c r="BR8" s="285"/>
      <c r="BS8" s="285"/>
      <c r="BT8" s="285"/>
      <c r="BU8" s="285"/>
      <c r="BV8" s="285"/>
      <c r="BW8" s="285"/>
      <c r="BX8" s="285"/>
      <c r="BY8" s="285"/>
      <c r="BZ8" s="285"/>
      <c r="CA8" s="285"/>
      <c r="CB8" s="285"/>
      <c r="CC8" s="285"/>
      <c r="CD8" s="285"/>
      <c r="CE8" s="285"/>
      <c r="CF8" s="285"/>
      <c r="CG8" s="285"/>
      <c r="CH8" s="285"/>
      <c r="CI8" s="285"/>
      <c r="CJ8" s="285"/>
      <c r="CK8" s="285"/>
      <c r="CL8" s="285"/>
      <c r="CM8" s="285"/>
      <c r="CN8" s="285"/>
      <c r="CO8" s="285"/>
      <c r="CP8" s="285"/>
      <c r="CQ8" s="285"/>
      <c r="CR8" s="285"/>
      <c r="CS8" s="285"/>
      <c r="CT8" s="285"/>
      <c r="CU8" s="285"/>
      <c r="CV8" s="285"/>
      <c r="CW8" s="285"/>
      <c r="CX8" s="285"/>
      <c r="CY8" s="285"/>
      <c r="CZ8" s="285"/>
      <c r="DA8" s="285"/>
      <c r="DB8" s="285"/>
      <c r="DC8" s="285"/>
      <c r="DD8" s="285"/>
      <c r="DE8" s="285"/>
      <c r="DF8" s="285"/>
      <c r="DG8" s="285"/>
      <c r="DH8" s="285"/>
      <c r="DI8" s="285"/>
      <c r="DJ8" s="2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</row>
    <row r="9" spans="1:161" ht="15.75" x14ac:dyDescent="0.25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R9" s="85"/>
      <c r="DS9" s="85"/>
      <c r="DT9" s="85"/>
      <c r="DU9" s="85"/>
      <c r="DV9" s="85"/>
      <c r="DW9" s="85"/>
      <c r="DX9" s="85"/>
      <c r="DY9" s="85"/>
      <c r="DZ9" s="85"/>
      <c r="EA9" s="85"/>
      <c r="EB9" s="85"/>
      <c r="EC9" s="85"/>
      <c r="ED9" s="85"/>
      <c r="EE9" s="85"/>
      <c r="EF9" s="85"/>
      <c r="EG9" s="85"/>
      <c r="EH9" s="85"/>
      <c r="EI9" s="85"/>
      <c r="EJ9" s="85"/>
      <c r="EK9" s="85"/>
      <c r="EL9" s="85"/>
      <c r="EM9" s="85"/>
      <c r="EN9" s="85"/>
      <c r="EO9" s="85"/>
      <c r="EP9" s="85"/>
      <c r="EQ9" s="85"/>
      <c r="ER9" s="85"/>
      <c r="ES9" s="85"/>
      <c r="ET9" s="85"/>
      <c r="EU9" s="85"/>
      <c r="EV9" s="85"/>
      <c r="EW9" s="85"/>
      <c r="EX9" s="85"/>
      <c r="EY9" s="85"/>
      <c r="EZ9" s="85"/>
      <c r="FA9" s="85"/>
      <c r="FB9" s="85"/>
      <c r="FC9" s="85"/>
      <c r="FD9" s="85"/>
      <c r="FE9" s="85"/>
    </row>
    <row r="10" spans="1:161" ht="15.75" x14ac:dyDescent="0.25">
      <c r="A10" s="85" t="s">
        <v>23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85"/>
      <c r="CX10" s="85"/>
      <c r="CY10" s="85"/>
      <c r="CZ10" s="85"/>
      <c r="DA10" s="85"/>
      <c r="DB10" s="85"/>
      <c r="DC10" s="85"/>
      <c r="DD10" s="85"/>
      <c r="DE10" s="85"/>
      <c r="DF10" s="85"/>
      <c r="DG10" s="85"/>
      <c r="DH10" s="85"/>
      <c r="DI10" s="85"/>
      <c r="DJ10" s="85"/>
      <c r="DK10" s="85"/>
      <c r="DL10" s="85"/>
      <c r="DM10" s="85"/>
      <c r="DN10" s="85"/>
      <c r="DO10" s="85"/>
      <c r="DP10" s="85"/>
      <c r="DQ10" s="85"/>
      <c r="DR10" s="85"/>
      <c r="DS10" s="85"/>
      <c r="DT10" s="85"/>
      <c r="DU10" s="85"/>
      <c r="DV10" s="85"/>
      <c r="DW10" s="85"/>
      <c r="DX10" s="85"/>
      <c r="DY10" s="85"/>
      <c r="DZ10" s="85"/>
      <c r="EA10" s="85"/>
      <c r="EB10" s="85"/>
      <c r="EC10" s="85"/>
      <c r="ED10" s="85"/>
      <c r="EE10" s="85"/>
      <c r="EF10" s="85"/>
      <c r="EG10" s="85"/>
      <c r="EH10" s="85"/>
      <c r="EI10" s="85"/>
      <c r="EJ10" s="85"/>
      <c r="EK10" s="85"/>
      <c r="EL10" s="85"/>
      <c r="EM10" s="85"/>
      <c r="EN10" s="85"/>
      <c r="EO10" s="85"/>
      <c r="EP10" s="85"/>
      <c r="EQ10" s="85"/>
      <c r="ER10" s="85"/>
      <c r="ES10" s="85"/>
      <c r="ET10" s="85"/>
      <c r="EU10" s="85"/>
      <c r="EV10" s="85"/>
      <c r="EW10" s="85"/>
      <c r="EX10" s="85"/>
      <c r="EY10" s="85"/>
      <c r="EZ10" s="85"/>
      <c r="FA10" s="85"/>
      <c r="FB10" s="85"/>
      <c r="FC10" s="85"/>
      <c r="FD10" s="85"/>
      <c r="FE10" s="85"/>
    </row>
    <row r="11" spans="1:161" ht="15.75" x14ac:dyDescent="0.25">
      <c r="A11" s="85" t="s">
        <v>24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85"/>
      <c r="CX11" s="85"/>
      <c r="CY11" s="85"/>
      <c r="CZ11" s="85"/>
      <c r="DA11" s="85"/>
      <c r="DB11" s="85"/>
      <c r="DC11" s="85"/>
      <c r="DD11" s="85"/>
      <c r="DE11" s="85"/>
      <c r="DF11" s="85"/>
      <c r="DG11" s="85"/>
      <c r="DH11" s="85"/>
      <c r="DI11" s="85"/>
      <c r="DJ11" s="85"/>
      <c r="DK11" s="85"/>
      <c r="DL11" s="85"/>
      <c r="DM11" s="85"/>
      <c r="DN11" s="85"/>
      <c r="DO11" s="85"/>
      <c r="DP11" s="85"/>
      <c r="DQ11" s="85"/>
      <c r="DR11" s="85"/>
      <c r="DS11" s="85"/>
      <c r="DT11" s="85"/>
      <c r="DU11" s="85"/>
      <c r="DV11" s="85"/>
      <c r="DW11" s="85"/>
      <c r="DX11" s="85"/>
      <c r="DY11" s="85"/>
      <c r="DZ11" s="85"/>
      <c r="EA11" s="85"/>
      <c r="EB11" s="85"/>
      <c r="EC11" s="85"/>
      <c r="ED11" s="85"/>
      <c r="EE11" s="85"/>
      <c r="EF11" s="85"/>
      <c r="EG11" s="85"/>
      <c r="EH11" s="85"/>
      <c r="EI11" s="85"/>
      <c r="EJ11" s="85"/>
      <c r="EK11" s="85"/>
      <c r="EL11" s="85"/>
      <c r="EM11" s="85"/>
      <c r="EN11" s="85"/>
      <c r="EO11" s="85"/>
      <c r="EP11" s="85"/>
      <c r="EQ11" s="85"/>
      <c r="ER11" s="85"/>
      <c r="ES11" s="85"/>
      <c r="ET11" s="85"/>
      <c r="EU11" s="85"/>
      <c r="EV11" s="85"/>
      <c r="EW11" s="85"/>
      <c r="EX11" s="85"/>
      <c r="EY11" s="85"/>
      <c r="EZ11" s="85"/>
      <c r="FA11" s="85"/>
      <c r="FB11" s="85"/>
      <c r="FC11" s="85"/>
      <c r="FD11" s="85"/>
      <c r="FE11" s="85"/>
    </row>
    <row r="12" spans="1:161" ht="15.75" x14ac:dyDescent="0.25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85"/>
      <c r="CU12" s="85"/>
      <c r="CV12" s="85"/>
      <c r="CW12" s="85"/>
      <c r="CX12" s="85"/>
      <c r="CY12" s="85"/>
      <c r="CZ12" s="85"/>
      <c r="DA12" s="85"/>
      <c r="DB12" s="85"/>
      <c r="DC12" s="85"/>
      <c r="DD12" s="85"/>
      <c r="DE12" s="85"/>
      <c r="DF12" s="85"/>
      <c r="DG12" s="85"/>
      <c r="DH12" s="85"/>
      <c r="DI12" s="85"/>
      <c r="DJ12" s="85"/>
      <c r="DK12" s="85"/>
      <c r="DL12" s="85"/>
      <c r="DM12" s="85"/>
      <c r="DN12" s="85"/>
      <c r="DO12" s="85"/>
      <c r="DP12" s="85"/>
      <c r="DQ12" s="85"/>
      <c r="DR12" s="85"/>
      <c r="DS12" s="85"/>
      <c r="DT12" s="85"/>
      <c r="DU12" s="85"/>
      <c r="DV12" s="85"/>
      <c r="DW12" s="85"/>
      <c r="DX12" s="85"/>
      <c r="DY12" s="85"/>
      <c r="DZ12" s="85"/>
      <c r="EA12" s="85"/>
      <c r="EB12" s="85"/>
      <c r="EC12" s="85"/>
      <c r="ED12" s="85"/>
      <c r="EE12" s="85"/>
      <c r="EF12" s="85"/>
      <c r="EG12" s="85"/>
      <c r="EH12" s="85"/>
      <c r="EI12" s="85"/>
      <c r="EJ12" s="85"/>
      <c r="EK12" s="85"/>
      <c r="EL12" s="85"/>
      <c r="EM12" s="85"/>
      <c r="EN12" s="85"/>
      <c r="EO12" s="85"/>
      <c r="EP12" s="85"/>
      <c r="EQ12" s="85"/>
      <c r="ER12" s="85"/>
      <c r="ES12" s="85"/>
      <c r="ET12" s="85"/>
      <c r="EU12" s="85"/>
      <c r="EV12" s="85"/>
      <c r="EW12" s="85"/>
      <c r="EX12" s="85"/>
      <c r="EY12" s="85"/>
      <c r="EZ12" s="85"/>
      <c r="FA12" s="85"/>
      <c r="FB12" s="85"/>
      <c r="FC12" s="85"/>
      <c r="FD12" s="85"/>
      <c r="FE12" s="85"/>
    </row>
    <row r="13" spans="1:161" x14ac:dyDescent="0.25">
      <c r="A13" s="286" t="s">
        <v>25</v>
      </c>
      <c r="B13" s="287"/>
      <c r="C13" s="287"/>
      <c r="D13" s="287"/>
      <c r="E13" s="287"/>
      <c r="F13" s="287"/>
      <c r="G13" s="287"/>
      <c r="H13" s="287"/>
      <c r="I13" s="287"/>
      <c r="J13" s="287"/>
      <c r="K13" s="287"/>
      <c r="L13" s="287"/>
      <c r="M13" s="287"/>
      <c r="N13" s="287"/>
      <c r="O13" s="288"/>
      <c r="P13" s="124" t="s">
        <v>26</v>
      </c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6"/>
      <c r="AZ13" s="124" t="s">
        <v>27</v>
      </c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6"/>
      <c r="BX13" s="201" t="s">
        <v>28</v>
      </c>
      <c r="BY13" s="202"/>
      <c r="BZ13" s="202"/>
      <c r="CA13" s="202"/>
      <c r="CB13" s="202"/>
      <c r="CC13" s="202"/>
      <c r="CD13" s="202"/>
      <c r="CE13" s="202"/>
      <c r="CF13" s="202"/>
      <c r="CG13" s="202"/>
      <c r="CH13" s="202"/>
      <c r="CI13" s="202"/>
      <c r="CJ13" s="202"/>
      <c r="CK13" s="202"/>
      <c r="CL13" s="202"/>
      <c r="CM13" s="202"/>
      <c r="CN13" s="202"/>
      <c r="CO13" s="202"/>
      <c r="CP13" s="202"/>
      <c r="CQ13" s="202"/>
      <c r="CR13" s="202"/>
      <c r="CS13" s="202"/>
      <c r="CT13" s="202"/>
      <c r="CU13" s="202"/>
      <c r="CV13" s="202"/>
      <c r="CW13" s="202"/>
      <c r="CX13" s="202"/>
      <c r="CY13" s="202"/>
      <c r="CZ13" s="202"/>
      <c r="DA13" s="202"/>
      <c r="DB13" s="202"/>
      <c r="DC13" s="202"/>
      <c r="DD13" s="202"/>
      <c r="DE13" s="202"/>
      <c r="DF13" s="202"/>
      <c r="DG13" s="202"/>
      <c r="DH13" s="202"/>
      <c r="DI13" s="202"/>
      <c r="DJ13" s="202"/>
      <c r="DK13" s="202"/>
      <c r="DL13" s="202"/>
      <c r="DM13" s="202"/>
      <c r="DN13" s="202"/>
      <c r="DO13" s="202"/>
      <c r="DP13" s="202"/>
      <c r="DQ13" s="202"/>
      <c r="DR13" s="202"/>
      <c r="DS13" s="202"/>
      <c r="DT13" s="202"/>
      <c r="DU13" s="202"/>
      <c r="DV13" s="202"/>
      <c r="DW13" s="202"/>
      <c r="DX13" s="202"/>
      <c r="DY13" s="202"/>
      <c r="DZ13" s="202"/>
      <c r="EA13" s="202"/>
      <c r="EB13" s="202"/>
      <c r="EC13" s="202"/>
      <c r="ED13" s="202"/>
      <c r="EE13" s="202"/>
      <c r="EF13" s="202"/>
      <c r="EG13" s="202"/>
      <c r="EH13" s="202"/>
      <c r="EI13" s="202"/>
      <c r="EJ13" s="202"/>
      <c r="EK13" s="202"/>
      <c r="EL13" s="202"/>
      <c r="EM13" s="202"/>
      <c r="EN13" s="202"/>
      <c r="EO13" s="202"/>
      <c r="EP13" s="202"/>
      <c r="EQ13" s="202"/>
      <c r="ER13" s="202"/>
      <c r="ES13" s="202"/>
      <c r="ET13" s="202"/>
      <c r="EU13" s="202"/>
      <c r="EV13" s="202"/>
      <c r="EW13" s="202"/>
      <c r="EX13" s="202"/>
      <c r="EY13" s="202"/>
      <c r="EZ13" s="202"/>
      <c r="FA13" s="202"/>
      <c r="FB13" s="202"/>
      <c r="FC13" s="202"/>
      <c r="FD13" s="202"/>
      <c r="FE13" s="203"/>
    </row>
    <row r="14" spans="1:161" ht="39" customHeight="1" x14ac:dyDescent="0.25">
      <c r="A14" s="289"/>
      <c r="B14" s="290"/>
      <c r="C14" s="290"/>
      <c r="D14" s="290"/>
      <c r="E14" s="290"/>
      <c r="F14" s="290"/>
      <c r="G14" s="290"/>
      <c r="H14" s="290"/>
      <c r="I14" s="290"/>
      <c r="J14" s="290"/>
      <c r="K14" s="290"/>
      <c r="L14" s="290"/>
      <c r="M14" s="290"/>
      <c r="N14" s="290"/>
      <c r="O14" s="291"/>
      <c r="P14" s="127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9"/>
      <c r="AZ14" s="127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  <c r="BR14" s="128"/>
      <c r="BS14" s="128"/>
      <c r="BT14" s="128"/>
      <c r="BU14" s="128"/>
      <c r="BV14" s="128"/>
      <c r="BW14" s="129"/>
      <c r="BX14" s="124" t="s">
        <v>39</v>
      </c>
      <c r="BY14" s="125"/>
      <c r="BZ14" s="125"/>
      <c r="CA14" s="125"/>
      <c r="CB14" s="125"/>
      <c r="CC14" s="125"/>
      <c r="CD14" s="125"/>
      <c r="CE14" s="125"/>
      <c r="CF14" s="125"/>
      <c r="CG14" s="125"/>
      <c r="CH14" s="126"/>
      <c r="CI14" s="154" t="s">
        <v>30</v>
      </c>
      <c r="CJ14" s="155"/>
      <c r="CK14" s="155"/>
      <c r="CL14" s="155"/>
      <c r="CM14" s="155"/>
      <c r="CN14" s="155"/>
      <c r="CO14" s="155"/>
      <c r="CP14" s="155"/>
      <c r="CQ14" s="155"/>
      <c r="CR14" s="155"/>
      <c r="CS14" s="155"/>
      <c r="CT14" s="155"/>
      <c r="CU14" s="155"/>
      <c r="CV14" s="155"/>
      <c r="CW14" s="155"/>
      <c r="CX14" s="155"/>
      <c r="CY14" s="155"/>
      <c r="CZ14" s="155"/>
      <c r="DA14" s="156"/>
      <c r="DB14" s="124" t="s">
        <v>206</v>
      </c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6"/>
      <c r="DN14" s="124" t="s">
        <v>31</v>
      </c>
      <c r="DO14" s="125"/>
      <c r="DP14" s="125"/>
      <c r="DQ14" s="125"/>
      <c r="DR14" s="125"/>
      <c r="DS14" s="125"/>
      <c r="DT14" s="125"/>
      <c r="DU14" s="125"/>
      <c r="DV14" s="125"/>
      <c r="DW14" s="125"/>
      <c r="DX14" s="126"/>
      <c r="DY14" s="124" t="s">
        <v>32</v>
      </c>
      <c r="DZ14" s="125"/>
      <c r="EA14" s="125"/>
      <c r="EB14" s="125"/>
      <c r="EC14" s="125"/>
      <c r="ED14" s="125"/>
      <c r="EE14" s="125"/>
      <c r="EF14" s="125"/>
      <c r="EG14" s="125"/>
      <c r="EH14" s="125"/>
      <c r="EI14" s="126"/>
      <c r="EJ14" s="124" t="s">
        <v>249</v>
      </c>
      <c r="EK14" s="125"/>
      <c r="EL14" s="125"/>
      <c r="EM14" s="125"/>
      <c r="EN14" s="125"/>
      <c r="EO14" s="125"/>
      <c r="EP14" s="125"/>
      <c r="EQ14" s="125"/>
      <c r="ER14" s="125"/>
      <c r="ES14" s="125"/>
      <c r="ET14" s="126"/>
      <c r="EU14" s="124" t="s">
        <v>230</v>
      </c>
      <c r="EV14" s="125"/>
      <c r="EW14" s="125"/>
      <c r="EX14" s="125"/>
      <c r="EY14" s="125"/>
      <c r="EZ14" s="125"/>
      <c r="FA14" s="125"/>
      <c r="FB14" s="125"/>
      <c r="FC14" s="125"/>
      <c r="FD14" s="125"/>
      <c r="FE14" s="126"/>
    </row>
    <row r="15" spans="1:161" x14ac:dyDescent="0.25">
      <c r="A15" s="289"/>
      <c r="B15" s="290"/>
      <c r="C15" s="290"/>
      <c r="D15" s="290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1"/>
      <c r="P15" s="264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6"/>
      <c r="AB15" s="264"/>
      <c r="AC15" s="265"/>
      <c r="AD15" s="265"/>
      <c r="AE15" s="265"/>
      <c r="AF15" s="265"/>
      <c r="AG15" s="265"/>
      <c r="AH15" s="265"/>
      <c r="AI15" s="265"/>
      <c r="AJ15" s="265"/>
      <c r="AK15" s="265"/>
      <c r="AL15" s="265"/>
      <c r="AM15" s="266"/>
      <c r="AN15" s="264"/>
      <c r="AO15" s="265"/>
      <c r="AP15" s="265"/>
      <c r="AQ15" s="265"/>
      <c r="AR15" s="265"/>
      <c r="AS15" s="265"/>
      <c r="AT15" s="265"/>
      <c r="AU15" s="265"/>
      <c r="AV15" s="265"/>
      <c r="AW15" s="265"/>
      <c r="AX15" s="265"/>
      <c r="AY15" s="266"/>
      <c r="AZ15" s="264"/>
      <c r="BA15" s="265"/>
      <c r="BB15" s="265"/>
      <c r="BC15" s="265"/>
      <c r="BD15" s="265"/>
      <c r="BE15" s="265"/>
      <c r="BF15" s="265"/>
      <c r="BG15" s="265"/>
      <c r="BH15" s="265"/>
      <c r="BI15" s="265"/>
      <c r="BJ15" s="265"/>
      <c r="BK15" s="266"/>
      <c r="BL15" s="264"/>
      <c r="BM15" s="265"/>
      <c r="BN15" s="265"/>
      <c r="BO15" s="265"/>
      <c r="BP15" s="265"/>
      <c r="BQ15" s="265"/>
      <c r="BR15" s="265"/>
      <c r="BS15" s="265"/>
      <c r="BT15" s="265"/>
      <c r="BU15" s="265"/>
      <c r="BV15" s="265"/>
      <c r="BW15" s="266"/>
      <c r="BX15" s="127"/>
      <c r="BY15" s="128"/>
      <c r="BZ15" s="128"/>
      <c r="CA15" s="128"/>
      <c r="CB15" s="128"/>
      <c r="CC15" s="128"/>
      <c r="CD15" s="128"/>
      <c r="CE15" s="128"/>
      <c r="CF15" s="128"/>
      <c r="CG15" s="128"/>
      <c r="CH15" s="129"/>
      <c r="CI15" s="154" t="s">
        <v>207</v>
      </c>
      <c r="CJ15" s="155"/>
      <c r="CK15" s="155"/>
      <c r="CL15" s="155"/>
      <c r="CM15" s="155"/>
      <c r="CN15" s="155"/>
      <c r="CO15" s="155"/>
      <c r="CP15" s="155"/>
      <c r="CQ15" s="155"/>
      <c r="CR15" s="155"/>
      <c r="CS15" s="156"/>
      <c r="CT15" s="154" t="s">
        <v>42</v>
      </c>
      <c r="CU15" s="155"/>
      <c r="CV15" s="155"/>
      <c r="CW15" s="155"/>
      <c r="CX15" s="155"/>
      <c r="CY15" s="155"/>
      <c r="CZ15" s="155"/>
      <c r="DA15" s="156"/>
      <c r="DB15" s="127"/>
      <c r="DC15" s="128"/>
      <c r="DD15" s="128"/>
      <c r="DE15" s="128"/>
      <c r="DF15" s="128"/>
      <c r="DG15" s="128"/>
      <c r="DH15" s="128"/>
      <c r="DI15" s="128"/>
      <c r="DJ15" s="128"/>
      <c r="DK15" s="128"/>
      <c r="DL15" s="128"/>
      <c r="DM15" s="129"/>
      <c r="DN15" s="127"/>
      <c r="DO15" s="128"/>
      <c r="DP15" s="128"/>
      <c r="DQ15" s="128"/>
      <c r="DR15" s="128"/>
      <c r="DS15" s="128"/>
      <c r="DT15" s="128"/>
      <c r="DU15" s="128"/>
      <c r="DV15" s="128"/>
      <c r="DW15" s="128"/>
      <c r="DX15" s="129"/>
      <c r="DY15" s="127"/>
      <c r="DZ15" s="128"/>
      <c r="EA15" s="128"/>
      <c r="EB15" s="128"/>
      <c r="EC15" s="128"/>
      <c r="ED15" s="128"/>
      <c r="EE15" s="128"/>
      <c r="EF15" s="128"/>
      <c r="EG15" s="128"/>
      <c r="EH15" s="128"/>
      <c r="EI15" s="129"/>
      <c r="EJ15" s="127"/>
      <c r="EK15" s="128"/>
      <c r="EL15" s="128"/>
      <c r="EM15" s="128"/>
      <c r="EN15" s="128"/>
      <c r="EO15" s="128"/>
      <c r="EP15" s="128"/>
      <c r="EQ15" s="128"/>
      <c r="ER15" s="128"/>
      <c r="ES15" s="128"/>
      <c r="ET15" s="129"/>
      <c r="EU15" s="127"/>
      <c r="EV15" s="128"/>
      <c r="EW15" s="128"/>
      <c r="EX15" s="128"/>
      <c r="EY15" s="128"/>
      <c r="EZ15" s="128"/>
      <c r="FA15" s="128"/>
      <c r="FB15" s="128"/>
      <c r="FC15" s="128"/>
      <c r="FD15" s="128"/>
      <c r="FE15" s="129"/>
    </row>
    <row r="16" spans="1:161" ht="12" customHeight="1" x14ac:dyDescent="0.25">
      <c r="A16" s="292"/>
      <c r="B16" s="293"/>
      <c r="C16" s="293"/>
      <c r="D16" s="293"/>
      <c r="E16" s="293"/>
      <c r="F16" s="293"/>
      <c r="G16" s="293"/>
      <c r="H16" s="293"/>
      <c r="I16" s="293"/>
      <c r="J16" s="293"/>
      <c r="K16" s="293"/>
      <c r="L16" s="293"/>
      <c r="M16" s="293"/>
      <c r="N16" s="293"/>
      <c r="O16" s="294"/>
      <c r="P16" s="267" t="s">
        <v>34</v>
      </c>
      <c r="Q16" s="268"/>
      <c r="R16" s="268"/>
      <c r="S16" s="268"/>
      <c r="T16" s="268"/>
      <c r="U16" s="268"/>
      <c r="V16" s="268"/>
      <c r="W16" s="268"/>
      <c r="X16" s="268"/>
      <c r="Y16" s="268"/>
      <c r="Z16" s="268"/>
      <c r="AA16" s="269"/>
      <c r="AB16" s="267" t="s">
        <v>34</v>
      </c>
      <c r="AC16" s="268"/>
      <c r="AD16" s="268"/>
      <c r="AE16" s="268"/>
      <c r="AF16" s="268"/>
      <c r="AG16" s="268"/>
      <c r="AH16" s="268"/>
      <c r="AI16" s="268"/>
      <c r="AJ16" s="268"/>
      <c r="AK16" s="268"/>
      <c r="AL16" s="268"/>
      <c r="AM16" s="269"/>
      <c r="AN16" s="267" t="s">
        <v>34</v>
      </c>
      <c r="AO16" s="268"/>
      <c r="AP16" s="268"/>
      <c r="AQ16" s="268"/>
      <c r="AR16" s="268"/>
      <c r="AS16" s="268"/>
      <c r="AT16" s="268"/>
      <c r="AU16" s="268"/>
      <c r="AV16" s="268"/>
      <c r="AW16" s="268"/>
      <c r="AX16" s="268"/>
      <c r="AY16" s="269"/>
      <c r="AZ16" s="267" t="s">
        <v>34</v>
      </c>
      <c r="BA16" s="268"/>
      <c r="BB16" s="268"/>
      <c r="BC16" s="268"/>
      <c r="BD16" s="268"/>
      <c r="BE16" s="268"/>
      <c r="BF16" s="268"/>
      <c r="BG16" s="268"/>
      <c r="BH16" s="268"/>
      <c r="BI16" s="268"/>
      <c r="BJ16" s="268"/>
      <c r="BK16" s="269"/>
      <c r="BL16" s="267" t="s">
        <v>34</v>
      </c>
      <c r="BM16" s="268"/>
      <c r="BN16" s="268"/>
      <c r="BO16" s="268"/>
      <c r="BP16" s="268"/>
      <c r="BQ16" s="268"/>
      <c r="BR16" s="268"/>
      <c r="BS16" s="268"/>
      <c r="BT16" s="268"/>
      <c r="BU16" s="268"/>
      <c r="BV16" s="268"/>
      <c r="BW16" s="269"/>
      <c r="BX16" s="130"/>
      <c r="BY16" s="131"/>
      <c r="BZ16" s="131"/>
      <c r="CA16" s="131"/>
      <c r="CB16" s="131"/>
      <c r="CC16" s="131"/>
      <c r="CD16" s="131"/>
      <c r="CE16" s="131"/>
      <c r="CF16" s="131"/>
      <c r="CG16" s="131"/>
      <c r="CH16" s="132"/>
      <c r="CI16" s="157"/>
      <c r="CJ16" s="158"/>
      <c r="CK16" s="158"/>
      <c r="CL16" s="158"/>
      <c r="CM16" s="158"/>
      <c r="CN16" s="158"/>
      <c r="CO16" s="158"/>
      <c r="CP16" s="158"/>
      <c r="CQ16" s="158"/>
      <c r="CR16" s="158"/>
      <c r="CS16" s="159"/>
      <c r="CT16" s="157"/>
      <c r="CU16" s="158"/>
      <c r="CV16" s="158"/>
      <c r="CW16" s="158"/>
      <c r="CX16" s="158"/>
      <c r="CY16" s="158"/>
      <c r="CZ16" s="158"/>
      <c r="DA16" s="159"/>
      <c r="DB16" s="130"/>
      <c r="DC16" s="131"/>
      <c r="DD16" s="131"/>
      <c r="DE16" s="131"/>
      <c r="DF16" s="131"/>
      <c r="DG16" s="131"/>
      <c r="DH16" s="131"/>
      <c r="DI16" s="131"/>
      <c r="DJ16" s="131"/>
      <c r="DK16" s="131"/>
      <c r="DL16" s="131"/>
      <c r="DM16" s="132"/>
      <c r="DN16" s="130"/>
      <c r="DO16" s="131"/>
      <c r="DP16" s="131"/>
      <c r="DQ16" s="131"/>
      <c r="DR16" s="131"/>
      <c r="DS16" s="131"/>
      <c r="DT16" s="131"/>
      <c r="DU16" s="131"/>
      <c r="DV16" s="131"/>
      <c r="DW16" s="131"/>
      <c r="DX16" s="132"/>
      <c r="DY16" s="130"/>
      <c r="DZ16" s="131"/>
      <c r="EA16" s="131"/>
      <c r="EB16" s="131"/>
      <c r="EC16" s="131"/>
      <c r="ED16" s="131"/>
      <c r="EE16" s="131"/>
      <c r="EF16" s="131"/>
      <c r="EG16" s="131"/>
      <c r="EH16" s="131"/>
      <c r="EI16" s="132"/>
      <c r="EJ16" s="130"/>
      <c r="EK16" s="131"/>
      <c r="EL16" s="131"/>
      <c r="EM16" s="131"/>
      <c r="EN16" s="131"/>
      <c r="EO16" s="131"/>
      <c r="EP16" s="131"/>
      <c r="EQ16" s="131"/>
      <c r="ER16" s="131"/>
      <c r="ES16" s="131"/>
      <c r="ET16" s="132"/>
      <c r="EU16" s="130"/>
      <c r="EV16" s="131"/>
      <c r="EW16" s="131"/>
      <c r="EX16" s="131"/>
      <c r="EY16" s="131"/>
      <c r="EZ16" s="131"/>
      <c r="FA16" s="131"/>
      <c r="FB16" s="131"/>
      <c r="FC16" s="131"/>
      <c r="FD16" s="131"/>
      <c r="FE16" s="132"/>
    </row>
    <row r="17" spans="1:161" x14ac:dyDescent="0.25">
      <c r="A17" s="198">
        <v>1</v>
      </c>
      <c r="B17" s="199"/>
      <c r="C17" s="199"/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200"/>
      <c r="P17" s="198">
        <v>2</v>
      </c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200"/>
      <c r="AB17" s="198">
        <v>3</v>
      </c>
      <c r="AC17" s="199"/>
      <c r="AD17" s="199"/>
      <c r="AE17" s="199"/>
      <c r="AF17" s="199"/>
      <c r="AG17" s="199"/>
      <c r="AH17" s="199"/>
      <c r="AI17" s="199"/>
      <c r="AJ17" s="199"/>
      <c r="AK17" s="199"/>
      <c r="AL17" s="199"/>
      <c r="AM17" s="200"/>
      <c r="AN17" s="198">
        <v>4</v>
      </c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200"/>
      <c r="AZ17" s="198">
        <v>5</v>
      </c>
      <c r="BA17" s="199"/>
      <c r="BB17" s="199"/>
      <c r="BC17" s="199"/>
      <c r="BD17" s="199"/>
      <c r="BE17" s="199"/>
      <c r="BF17" s="199"/>
      <c r="BG17" s="199"/>
      <c r="BH17" s="199"/>
      <c r="BI17" s="199"/>
      <c r="BJ17" s="199"/>
      <c r="BK17" s="200"/>
      <c r="BL17" s="198">
        <v>6</v>
      </c>
      <c r="BM17" s="199"/>
      <c r="BN17" s="199"/>
      <c r="BO17" s="199"/>
      <c r="BP17" s="199"/>
      <c r="BQ17" s="199"/>
      <c r="BR17" s="199"/>
      <c r="BS17" s="199"/>
      <c r="BT17" s="199"/>
      <c r="BU17" s="199"/>
      <c r="BV17" s="199"/>
      <c r="BW17" s="200"/>
      <c r="BX17" s="198">
        <v>7</v>
      </c>
      <c r="BY17" s="199"/>
      <c r="BZ17" s="199"/>
      <c r="CA17" s="199"/>
      <c r="CB17" s="199"/>
      <c r="CC17" s="199"/>
      <c r="CD17" s="199"/>
      <c r="CE17" s="199"/>
      <c r="CF17" s="199"/>
      <c r="CG17" s="199"/>
      <c r="CH17" s="200"/>
      <c r="CI17" s="198">
        <v>8</v>
      </c>
      <c r="CJ17" s="199"/>
      <c r="CK17" s="199"/>
      <c r="CL17" s="199"/>
      <c r="CM17" s="199"/>
      <c r="CN17" s="199"/>
      <c r="CO17" s="199"/>
      <c r="CP17" s="199"/>
      <c r="CQ17" s="199"/>
      <c r="CR17" s="199"/>
      <c r="CS17" s="200"/>
      <c r="CT17" s="198">
        <v>9</v>
      </c>
      <c r="CU17" s="199"/>
      <c r="CV17" s="199"/>
      <c r="CW17" s="199"/>
      <c r="CX17" s="199"/>
      <c r="CY17" s="199"/>
      <c r="CZ17" s="199"/>
      <c r="DA17" s="200"/>
      <c r="DB17" s="198">
        <v>10</v>
      </c>
      <c r="DC17" s="199"/>
      <c r="DD17" s="199"/>
      <c r="DE17" s="199"/>
      <c r="DF17" s="199"/>
      <c r="DG17" s="199"/>
      <c r="DH17" s="199"/>
      <c r="DI17" s="199"/>
      <c r="DJ17" s="199"/>
      <c r="DK17" s="199"/>
      <c r="DL17" s="199"/>
      <c r="DM17" s="200"/>
      <c r="DN17" s="198">
        <v>11</v>
      </c>
      <c r="DO17" s="199"/>
      <c r="DP17" s="199"/>
      <c r="DQ17" s="199"/>
      <c r="DR17" s="199"/>
      <c r="DS17" s="199"/>
      <c r="DT17" s="199"/>
      <c r="DU17" s="199"/>
      <c r="DV17" s="199"/>
      <c r="DW17" s="199"/>
      <c r="DX17" s="200"/>
      <c r="DY17" s="198">
        <v>12</v>
      </c>
      <c r="DZ17" s="199"/>
      <c r="EA17" s="199"/>
      <c r="EB17" s="199"/>
      <c r="EC17" s="199"/>
      <c r="ED17" s="199"/>
      <c r="EE17" s="199"/>
      <c r="EF17" s="199"/>
      <c r="EG17" s="199"/>
      <c r="EH17" s="199"/>
      <c r="EI17" s="200"/>
      <c r="EJ17" s="198">
        <v>13</v>
      </c>
      <c r="EK17" s="199"/>
      <c r="EL17" s="199"/>
      <c r="EM17" s="199"/>
      <c r="EN17" s="199"/>
      <c r="EO17" s="199"/>
      <c r="EP17" s="199"/>
      <c r="EQ17" s="199"/>
      <c r="ER17" s="199"/>
      <c r="ES17" s="199"/>
      <c r="ET17" s="200"/>
      <c r="EU17" s="198">
        <v>14</v>
      </c>
      <c r="EV17" s="199"/>
      <c r="EW17" s="199"/>
      <c r="EX17" s="199"/>
      <c r="EY17" s="199"/>
      <c r="EZ17" s="199"/>
      <c r="FA17" s="199"/>
      <c r="FB17" s="199"/>
      <c r="FC17" s="199"/>
      <c r="FD17" s="199"/>
      <c r="FE17" s="200"/>
    </row>
    <row r="18" spans="1:161" ht="20.25" customHeight="1" x14ac:dyDescent="0.25">
      <c r="A18" s="270" t="s">
        <v>227</v>
      </c>
      <c r="B18" s="270"/>
      <c r="C18" s="270"/>
      <c r="D18" s="270"/>
      <c r="E18" s="270"/>
      <c r="F18" s="270"/>
      <c r="G18" s="270"/>
      <c r="H18" s="270"/>
      <c r="I18" s="270"/>
      <c r="J18" s="270"/>
      <c r="K18" s="270"/>
      <c r="L18" s="270"/>
      <c r="M18" s="270"/>
      <c r="N18" s="270"/>
      <c r="O18" s="270"/>
      <c r="P18" s="258"/>
      <c r="Q18" s="258"/>
      <c r="R18" s="258"/>
      <c r="S18" s="258"/>
      <c r="T18" s="258"/>
      <c r="U18" s="258"/>
      <c r="V18" s="258"/>
      <c r="W18" s="258"/>
      <c r="X18" s="258"/>
      <c r="Y18" s="258"/>
      <c r="Z18" s="258"/>
      <c r="AA18" s="258"/>
      <c r="AB18" s="258"/>
      <c r="AC18" s="258"/>
      <c r="AD18" s="258"/>
      <c r="AE18" s="258"/>
      <c r="AF18" s="258"/>
      <c r="AG18" s="258"/>
      <c r="AH18" s="258"/>
      <c r="AI18" s="258"/>
      <c r="AJ18" s="258"/>
      <c r="AK18" s="258"/>
      <c r="AL18" s="258"/>
      <c r="AM18" s="258"/>
      <c r="AN18" s="258"/>
      <c r="AO18" s="258"/>
      <c r="AP18" s="258"/>
      <c r="AQ18" s="258"/>
      <c r="AR18" s="258"/>
      <c r="AS18" s="258"/>
      <c r="AT18" s="258"/>
      <c r="AU18" s="258"/>
      <c r="AV18" s="258"/>
      <c r="AW18" s="258"/>
      <c r="AX18" s="258"/>
      <c r="AY18" s="258"/>
      <c r="AZ18" s="258"/>
      <c r="BA18" s="258"/>
      <c r="BB18" s="258"/>
      <c r="BC18" s="258"/>
      <c r="BD18" s="258"/>
      <c r="BE18" s="258"/>
      <c r="BF18" s="258"/>
      <c r="BG18" s="258"/>
      <c r="BH18" s="258"/>
      <c r="BI18" s="258"/>
      <c r="BJ18" s="258"/>
      <c r="BK18" s="258"/>
      <c r="BL18" s="258"/>
      <c r="BM18" s="258"/>
      <c r="BN18" s="258"/>
      <c r="BO18" s="258"/>
      <c r="BP18" s="258"/>
      <c r="BQ18" s="258"/>
      <c r="BR18" s="258"/>
      <c r="BS18" s="258"/>
      <c r="BT18" s="258"/>
      <c r="BU18" s="258"/>
      <c r="BV18" s="258"/>
      <c r="BW18" s="258"/>
      <c r="BX18" s="259" t="s">
        <v>231</v>
      </c>
      <c r="BY18" s="259"/>
      <c r="BZ18" s="259"/>
      <c r="CA18" s="259"/>
      <c r="CB18" s="259"/>
      <c r="CC18" s="259"/>
      <c r="CD18" s="259"/>
      <c r="CE18" s="259"/>
      <c r="CF18" s="259"/>
      <c r="CG18" s="259"/>
      <c r="CH18" s="259"/>
      <c r="CI18" s="277" t="s">
        <v>232</v>
      </c>
      <c r="CJ18" s="277"/>
      <c r="CK18" s="277"/>
      <c r="CL18" s="277"/>
      <c r="CM18" s="277"/>
      <c r="CN18" s="277"/>
      <c r="CO18" s="277"/>
      <c r="CP18" s="277"/>
      <c r="CQ18" s="277"/>
      <c r="CR18" s="277"/>
      <c r="CS18" s="277"/>
      <c r="CT18" s="271" t="s">
        <v>233</v>
      </c>
      <c r="CU18" s="272"/>
      <c r="CV18" s="272"/>
      <c r="CW18" s="272"/>
      <c r="CX18" s="272"/>
      <c r="CY18" s="272"/>
      <c r="CZ18" s="272"/>
      <c r="DA18" s="273"/>
      <c r="DB18" s="263">
        <v>760</v>
      </c>
      <c r="DC18" s="261"/>
      <c r="DD18" s="261"/>
      <c r="DE18" s="261"/>
      <c r="DF18" s="261"/>
      <c r="DG18" s="261"/>
      <c r="DH18" s="261"/>
      <c r="DI18" s="261"/>
      <c r="DJ18" s="261"/>
      <c r="DK18" s="261"/>
      <c r="DL18" s="261"/>
      <c r="DM18" s="262"/>
      <c r="DN18" s="274">
        <v>804</v>
      </c>
      <c r="DO18" s="275"/>
      <c r="DP18" s="275"/>
      <c r="DQ18" s="275"/>
      <c r="DR18" s="275"/>
      <c r="DS18" s="275"/>
      <c r="DT18" s="275"/>
      <c r="DU18" s="275"/>
      <c r="DV18" s="275"/>
      <c r="DW18" s="275"/>
      <c r="DX18" s="276"/>
      <c r="DY18" s="260">
        <v>0.05</v>
      </c>
      <c r="DZ18" s="261"/>
      <c r="EA18" s="261"/>
      <c r="EB18" s="261"/>
      <c r="EC18" s="261"/>
      <c r="ED18" s="261"/>
      <c r="EE18" s="261"/>
      <c r="EF18" s="261"/>
      <c r="EG18" s="261"/>
      <c r="EH18" s="261"/>
      <c r="EI18" s="262"/>
      <c r="EJ18" s="263" t="s">
        <v>83</v>
      </c>
      <c r="EK18" s="261"/>
      <c r="EL18" s="261"/>
      <c r="EM18" s="261"/>
      <c r="EN18" s="261"/>
      <c r="EO18" s="261"/>
      <c r="EP18" s="261"/>
      <c r="EQ18" s="261"/>
      <c r="ER18" s="261"/>
      <c r="ES18" s="261"/>
      <c r="ET18" s="262"/>
      <c r="EU18" s="192" t="s">
        <v>83</v>
      </c>
      <c r="EV18" s="193"/>
      <c r="EW18" s="193"/>
      <c r="EX18" s="193"/>
      <c r="EY18" s="193"/>
      <c r="EZ18" s="193"/>
      <c r="FA18" s="193"/>
      <c r="FB18" s="193"/>
      <c r="FC18" s="193"/>
      <c r="FD18" s="193"/>
      <c r="FE18" s="194"/>
    </row>
    <row r="19" spans="1:161" ht="14.25" customHeight="1" x14ac:dyDescent="0.25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5"/>
      <c r="CH19" s="85"/>
      <c r="CI19" s="85"/>
      <c r="CJ19" s="85"/>
      <c r="CK19" s="85"/>
      <c r="CL19" s="85"/>
      <c r="CM19" s="85"/>
      <c r="CN19" s="85"/>
      <c r="CO19" s="85"/>
      <c r="CP19" s="85"/>
      <c r="CQ19" s="85"/>
      <c r="CR19" s="85"/>
      <c r="CS19" s="85"/>
      <c r="CT19" s="85"/>
      <c r="CU19" s="85"/>
      <c r="CV19" s="85"/>
      <c r="CW19" s="85"/>
      <c r="CX19" s="85"/>
      <c r="CY19" s="85"/>
      <c r="CZ19" s="85"/>
      <c r="DA19" s="85"/>
      <c r="DB19" s="85"/>
      <c r="DC19" s="85"/>
      <c r="DD19" s="85"/>
      <c r="DE19" s="85"/>
      <c r="DF19" s="85"/>
      <c r="DG19" s="85"/>
      <c r="DH19" s="85"/>
      <c r="DI19" s="85"/>
      <c r="DJ19" s="85"/>
      <c r="DK19" s="85"/>
      <c r="DL19" s="85"/>
      <c r="DM19" s="85"/>
      <c r="DN19" s="85"/>
      <c r="DO19" s="85"/>
      <c r="DP19" s="85"/>
      <c r="DQ19" s="85"/>
      <c r="DR19" s="85"/>
      <c r="DS19" s="85"/>
      <c r="DT19" s="85"/>
      <c r="DU19" s="85"/>
      <c r="DV19" s="85"/>
      <c r="DW19" s="85"/>
      <c r="DX19" s="85"/>
      <c r="DY19" s="85"/>
      <c r="DZ19" s="85"/>
      <c r="EA19" s="85"/>
      <c r="EB19" s="85"/>
      <c r="EC19" s="85"/>
      <c r="ED19" s="85"/>
      <c r="EE19" s="85"/>
      <c r="EF19" s="85"/>
      <c r="EG19" s="85"/>
      <c r="EH19" s="85"/>
      <c r="EI19" s="85"/>
      <c r="EJ19" s="85"/>
      <c r="EK19" s="85"/>
      <c r="EL19" s="85"/>
      <c r="EM19" s="85"/>
      <c r="EN19" s="85"/>
      <c r="EO19" s="85"/>
      <c r="EP19" s="85"/>
      <c r="EQ19" s="85"/>
      <c r="ER19" s="85"/>
      <c r="ES19" s="85"/>
      <c r="ET19" s="85"/>
      <c r="EU19" s="85"/>
      <c r="EV19" s="85"/>
      <c r="EW19" s="85"/>
      <c r="EX19" s="85"/>
      <c r="EY19" s="85"/>
      <c r="EZ19" s="85"/>
      <c r="FA19" s="85"/>
      <c r="FB19" s="85"/>
      <c r="FC19" s="85"/>
      <c r="FD19" s="85"/>
      <c r="FE19" s="85"/>
    </row>
    <row r="20" spans="1:161" ht="15.75" hidden="1" x14ac:dyDescent="0.25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5"/>
      <c r="CE20" s="85"/>
      <c r="CF20" s="85"/>
      <c r="CG20" s="85"/>
      <c r="CH20" s="85"/>
      <c r="CI20" s="85"/>
      <c r="CJ20" s="85"/>
      <c r="CK20" s="85"/>
      <c r="CL20" s="85"/>
      <c r="CM20" s="85"/>
      <c r="CN20" s="85"/>
      <c r="CO20" s="85"/>
      <c r="CP20" s="85"/>
      <c r="CQ20" s="85"/>
      <c r="CR20" s="85"/>
      <c r="CS20" s="85"/>
      <c r="CT20" s="85"/>
      <c r="CU20" s="85"/>
      <c r="CV20" s="85"/>
      <c r="CW20" s="85"/>
      <c r="CX20" s="85"/>
      <c r="CY20" s="85"/>
      <c r="CZ20" s="85"/>
      <c r="DA20" s="85"/>
      <c r="DB20" s="85"/>
      <c r="DC20" s="85"/>
      <c r="DD20" s="85"/>
      <c r="DE20" s="85"/>
      <c r="DF20" s="85"/>
      <c r="DG20" s="85"/>
      <c r="DH20" s="85"/>
      <c r="DI20" s="85"/>
      <c r="DJ20" s="85"/>
      <c r="DK20" s="85"/>
      <c r="DL20" s="85"/>
      <c r="DM20" s="85"/>
      <c r="DN20" s="85"/>
      <c r="DO20" s="85"/>
      <c r="DP20" s="85"/>
      <c r="DQ20" s="85"/>
      <c r="DR20" s="85"/>
      <c r="DS20" s="85"/>
      <c r="DT20" s="85"/>
      <c r="DU20" s="85"/>
      <c r="DV20" s="85"/>
      <c r="DW20" s="85"/>
      <c r="DX20" s="85"/>
      <c r="DY20" s="85"/>
      <c r="DZ20" s="85"/>
      <c r="EA20" s="85"/>
      <c r="EB20" s="85"/>
      <c r="EC20" s="85"/>
      <c r="ED20" s="85"/>
      <c r="EE20" s="85"/>
      <c r="EF20" s="85"/>
      <c r="EG20" s="85"/>
      <c r="EH20" s="85"/>
      <c r="EI20" s="85"/>
      <c r="EJ20" s="85"/>
      <c r="EK20" s="85"/>
      <c r="EL20" s="85"/>
      <c r="EM20" s="85"/>
      <c r="EN20" s="85"/>
      <c r="EO20" s="85"/>
      <c r="EP20" s="85"/>
      <c r="EQ20" s="85"/>
      <c r="ER20" s="85"/>
      <c r="ES20" s="85"/>
      <c r="ET20" s="85"/>
      <c r="EU20" s="85"/>
      <c r="EV20" s="85"/>
      <c r="EW20" s="85"/>
      <c r="EX20" s="85"/>
      <c r="EY20" s="85"/>
      <c r="EZ20" s="85"/>
      <c r="FA20" s="85"/>
      <c r="FB20" s="85"/>
      <c r="FC20" s="85"/>
      <c r="FD20" s="85"/>
      <c r="FE20" s="85"/>
    </row>
    <row r="21" spans="1:161" ht="15.75" x14ac:dyDescent="0.25">
      <c r="A21" s="85" t="s">
        <v>37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5"/>
      <c r="CH21" s="85"/>
      <c r="CI21" s="85"/>
      <c r="CJ21" s="85"/>
      <c r="CK21" s="85"/>
      <c r="CL21" s="85"/>
      <c r="CM21" s="85"/>
      <c r="CN21" s="85"/>
      <c r="CO21" s="85"/>
      <c r="CP21" s="85"/>
      <c r="CQ21" s="85"/>
      <c r="CR21" s="85"/>
      <c r="CS21" s="85"/>
      <c r="CT21" s="85"/>
      <c r="CU21" s="85"/>
      <c r="CV21" s="85"/>
      <c r="CW21" s="85"/>
      <c r="CX21" s="85"/>
      <c r="CY21" s="85"/>
      <c r="CZ21" s="85"/>
      <c r="DA21" s="85"/>
      <c r="DB21" s="85"/>
      <c r="DC21" s="85"/>
      <c r="DD21" s="85"/>
      <c r="DE21" s="85"/>
      <c r="DF21" s="85"/>
      <c r="DG21" s="85"/>
      <c r="DH21" s="85"/>
      <c r="DI21" s="85"/>
      <c r="DJ21" s="85"/>
      <c r="DK21" s="85"/>
      <c r="DL21" s="85"/>
      <c r="DM21" s="85"/>
      <c r="DN21" s="85"/>
      <c r="DO21" s="85"/>
      <c r="DP21" s="85"/>
      <c r="DQ21" s="85"/>
      <c r="DR21" s="85"/>
      <c r="DS21" s="85"/>
      <c r="DT21" s="85"/>
      <c r="DU21" s="85"/>
      <c r="DV21" s="85"/>
      <c r="DW21" s="85"/>
      <c r="DX21" s="85"/>
      <c r="DY21" s="85"/>
      <c r="DZ21" s="85"/>
      <c r="EA21" s="85"/>
      <c r="EB21" s="85"/>
      <c r="EC21" s="85"/>
      <c r="ED21" s="85"/>
      <c r="EE21" s="85"/>
      <c r="EF21" s="85"/>
      <c r="EG21" s="85"/>
      <c r="EH21" s="85"/>
      <c r="EI21" s="85"/>
      <c r="EJ21" s="85"/>
      <c r="EK21" s="85"/>
      <c r="EL21" s="85"/>
      <c r="EM21" s="85"/>
      <c r="EN21" s="85"/>
      <c r="EO21" s="85"/>
      <c r="EP21" s="85"/>
      <c r="EQ21" s="85"/>
      <c r="ER21" s="85"/>
      <c r="ES21" s="85"/>
      <c r="ET21" s="85"/>
      <c r="EU21" s="85"/>
      <c r="EV21" s="85"/>
      <c r="EW21" s="85"/>
      <c r="EX21" s="85"/>
      <c r="EY21" s="85"/>
      <c r="EZ21" s="85"/>
      <c r="FA21" s="85"/>
      <c r="FB21" s="85"/>
      <c r="FC21" s="85"/>
      <c r="FD21" s="85"/>
      <c r="FE21" s="85"/>
    </row>
    <row r="22" spans="1:161" ht="15.75" x14ac:dyDescent="0.25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5"/>
      <c r="CS22" s="85"/>
      <c r="CT22" s="85"/>
      <c r="CU22" s="85"/>
      <c r="CV22" s="85"/>
      <c r="CW22" s="85"/>
      <c r="CX22" s="85"/>
      <c r="CY22" s="85"/>
      <c r="CZ22" s="85"/>
      <c r="DA22" s="85"/>
      <c r="DB22" s="85"/>
      <c r="DC22" s="85"/>
      <c r="DD22" s="85"/>
      <c r="DE22" s="85"/>
      <c r="DF22" s="85"/>
      <c r="DG22" s="85"/>
      <c r="DH22" s="85"/>
      <c r="DI22" s="85"/>
      <c r="DJ22" s="85"/>
      <c r="DK22" s="85"/>
      <c r="DL22" s="85"/>
      <c r="DM22" s="85"/>
      <c r="DN22" s="85"/>
      <c r="DO22" s="85"/>
      <c r="DP22" s="85"/>
      <c r="DQ22" s="85"/>
      <c r="DR22" s="85"/>
      <c r="DS22" s="85"/>
      <c r="DT22" s="85"/>
      <c r="DU22" s="85"/>
      <c r="DV22" s="85"/>
      <c r="DW22" s="85"/>
      <c r="DX22" s="85"/>
      <c r="DY22" s="85"/>
      <c r="DZ22" s="85"/>
      <c r="EA22" s="85"/>
      <c r="EB22" s="85"/>
      <c r="EC22" s="85"/>
      <c r="ED22" s="85"/>
      <c r="EE22" s="85"/>
      <c r="EF22" s="85"/>
      <c r="EG22" s="85"/>
      <c r="EH22" s="85"/>
      <c r="EI22" s="85"/>
      <c r="EJ22" s="85"/>
      <c r="EK22" s="85"/>
      <c r="EL22" s="85"/>
      <c r="EM22" s="85"/>
      <c r="EN22" s="85"/>
      <c r="EO22" s="85"/>
      <c r="EP22" s="85"/>
      <c r="EQ22" s="85"/>
      <c r="ER22" s="85"/>
      <c r="ES22" s="85"/>
      <c r="ET22" s="85"/>
      <c r="EU22" s="85"/>
      <c r="EV22" s="85"/>
      <c r="EW22" s="85"/>
      <c r="EX22" s="85"/>
      <c r="EY22" s="85"/>
      <c r="EZ22" s="85"/>
      <c r="FA22" s="85"/>
      <c r="FB22" s="85"/>
      <c r="FC22" s="85"/>
      <c r="FD22" s="85"/>
      <c r="FE22" s="85"/>
    </row>
    <row r="23" spans="1:161" x14ac:dyDescent="0.25">
      <c r="A23" s="124" t="s">
        <v>25</v>
      </c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6"/>
      <c r="P23" s="124" t="s">
        <v>26</v>
      </c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6"/>
      <c r="AZ23" s="124" t="s">
        <v>27</v>
      </c>
      <c r="BA23" s="125"/>
      <c r="BB23" s="125"/>
      <c r="BC23" s="125"/>
      <c r="BD23" s="125"/>
      <c r="BE23" s="125"/>
      <c r="BF23" s="125"/>
      <c r="BG23" s="125"/>
      <c r="BH23" s="125"/>
      <c r="BI23" s="125"/>
      <c r="BJ23" s="125"/>
      <c r="BK23" s="125"/>
      <c r="BL23" s="125"/>
      <c r="BM23" s="125"/>
      <c r="BN23" s="125"/>
      <c r="BO23" s="125"/>
      <c r="BP23" s="125"/>
      <c r="BQ23" s="125"/>
      <c r="BR23" s="125"/>
      <c r="BS23" s="125"/>
      <c r="BT23" s="125"/>
      <c r="BU23" s="125"/>
      <c r="BV23" s="125"/>
      <c r="BW23" s="126"/>
      <c r="BX23" s="201" t="s">
        <v>38</v>
      </c>
      <c r="BY23" s="202"/>
      <c r="BZ23" s="202"/>
      <c r="CA23" s="202"/>
      <c r="CB23" s="202"/>
      <c r="CC23" s="202"/>
      <c r="CD23" s="202"/>
      <c r="CE23" s="202"/>
      <c r="CF23" s="202"/>
      <c r="CG23" s="202"/>
      <c r="CH23" s="202"/>
      <c r="CI23" s="202"/>
      <c r="CJ23" s="202"/>
      <c r="CK23" s="202"/>
      <c r="CL23" s="202"/>
      <c r="CM23" s="202"/>
      <c r="CN23" s="202"/>
      <c r="CO23" s="202"/>
      <c r="CP23" s="202"/>
      <c r="CQ23" s="202"/>
      <c r="CR23" s="202"/>
      <c r="CS23" s="202"/>
      <c r="CT23" s="202"/>
      <c r="CU23" s="202"/>
      <c r="CV23" s="202"/>
      <c r="CW23" s="202"/>
      <c r="CX23" s="202"/>
      <c r="CY23" s="202"/>
      <c r="CZ23" s="202"/>
      <c r="DA23" s="202"/>
      <c r="DB23" s="202"/>
      <c r="DC23" s="202"/>
      <c r="DD23" s="202"/>
      <c r="DE23" s="202"/>
      <c r="DF23" s="202"/>
      <c r="DG23" s="202"/>
      <c r="DH23" s="202"/>
      <c r="DI23" s="202"/>
      <c r="DJ23" s="202"/>
      <c r="DK23" s="202"/>
      <c r="DL23" s="202"/>
      <c r="DM23" s="202"/>
      <c r="DN23" s="202"/>
      <c r="DO23" s="202"/>
      <c r="DP23" s="202"/>
      <c r="DQ23" s="202"/>
      <c r="DR23" s="202"/>
      <c r="DS23" s="202"/>
      <c r="DT23" s="202"/>
      <c r="DU23" s="202"/>
      <c r="DV23" s="202"/>
      <c r="DW23" s="202"/>
      <c r="DX23" s="202"/>
      <c r="DY23" s="202"/>
      <c r="DZ23" s="202"/>
      <c r="EA23" s="202"/>
      <c r="EB23" s="202"/>
      <c r="EC23" s="202"/>
      <c r="ED23" s="202"/>
      <c r="EE23" s="202"/>
      <c r="EF23" s="202"/>
      <c r="EG23" s="202"/>
      <c r="EH23" s="202"/>
      <c r="EI23" s="202"/>
      <c r="EJ23" s="202"/>
      <c r="EK23" s="202"/>
      <c r="EL23" s="202"/>
      <c r="EM23" s="202"/>
      <c r="EN23" s="202"/>
      <c r="EO23" s="202"/>
      <c r="EP23" s="202"/>
      <c r="EQ23" s="202"/>
      <c r="ER23" s="202"/>
      <c r="ES23" s="202"/>
      <c r="ET23" s="202"/>
      <c r="EU23" s="202"/>
      <c r="EV23" s="202"/>
      <c r="EW23" s="202"/>
      <c r="EX23" s="202"/>
      <c r="EY23" s="202"/>
      <c r="EZ23" s="202"/>
      <c r="FA23" s="202"/>
      <c r="FB23" s="202"/>
      <c r="FC23" s="202"/>
      <c r="FD23" s="202"/>
      <c r="FE23" s="203"/>
    </row>
    <row r="24" spans="1:161" ht="37.5" customHeight="1" x14ac:dyDescent="0.25">
      <c r="A24" s="127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9"/>
      <c r="P24" s="127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9"/>
      <c r="AZ24" s="127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  <c r="BR24" s="128"/>
      <c r="BS24" s="128"/>
      <c r="BT24" s="128"/>
      <c r="BU24" s="128"/>
      <c r="BV24" s="128"/>
      <c r="BW24" s="129"/>
      <c r="BX24" s="124" t="s">
        <v>205</v>
      </c>
      <c r="BY24" s="125"/>
      <c r="BZ24" s="125"/>
      <c r="CA24" s="125"/>
      <c r="CB24" s="125"/>
      <c r="CC24" s="125"/>
      <c r="CD24" s="125"/>
      <c r="CE24" s="125"/>
      <c r="CF24" s="125"/>
      <c r="CG24" s="125"/>
      <c r="CH24" s="126"/>
      <c r="CI24" s="154" t="s">
        <v>30</v>
      </c>
      <c r="CJ24" s="155"/>
      <c r="CK24" s="155"/>
      <c r="CL24" s="155"/>
      <c r="CM24" s="155"/>
      <c r="CN24" s="155"/>
      <c r="CO24" s="155"/>
      <c r="CP24" s="155"/>
      <c r="CQ24" s="155"/>
      <c r="CR24" s="155"/>
      <c r="CS24" s="155"/>
      <c r="CT24" s="155"/>
      <c r="CU24" s="155"/>
      <c r="CV24" s="155"/>
      <c r="CW24" s="155"/>
      <c r="CX24" s="155"/>
      <c r="CY24" s="155"/>
      <c r="CZ24" s="155"/>
      <c r="DA24" s="156"/>
      <c r="DB24" s="124" t="s">
        <v>206</v>
      </c>
      <c r="DC24" s="125"/>
      <c r="DD24" s="125"/>
      <c r="DE24" s="125"/>
      <c r="DF24" s="125"/>
      <c r="DG24" s="125"/>
      <c r="DH24" s="125"/>
      <c r="DI24" s="125"/>
      <c r="DJ24" s="125"/>
      <c r="DK24" s="125"/>
      <c r="DL24" s="125"/>
      <c r="DM24" s="126"/>
      <c r="DN24" s="124" t="s">
        <v>31</v>
      </c>
      <c r="DO24" s="125"/>
      <c r="DP24" s="125"/>
      <c r="DQ24" s="125"/>
      <c r="DR24" s="125"/>
      <c r="DS24" s="125"/>
      <c r="DT24" s="125"/>
      <c r="DU24" s="125"/>
      <c r="DV24" s="125"/>
      <c r="DW24" s="125"/>
      <c r="DX24" s="126"/>
      <c r="DY24" s="124" t="s">
        <v>32</v>
      </c>
      <c r="DZ24" s="125"/>
      <c r="EA24" s="125"/>
      <c r="EB24" s="125"/>
      <c r="EC24" s="125"/>
      <c r="ED24" s="125"/>
      <c r="EE24" s="125"/>
      <c r="EF24" s="125"/>
      <c r="EG24" s="125"/>
      <c r="EH24" s="125"/>
      <c r="EI24" s="126"/>
      <c r="EJ24" s="124" t="s">
        <v>40</v>
      </c>
      <c r="EK24" s="125"/>
      <c r="EL24" s="125"/>
      <c r="EM24" s="125"/>
      <c r="EN24" s="125"/>
      <c r="EO24" s="125"/>
      <c r="EP24" s="125"/>
      <c r="EQ24" s="125"/>
      <c r="ER24" s="125"/>
      <c r="ES24" s="125"/>
      <c r="ET24" s="126"/>
      <c r="EU24" s="124" t="s">
        <v>230</v>
      </c>
      <c r="EV24" s="125"/>
      <c r="EW24" s="125"/>
      <c r="EX24" s="125"/>
      <c r="EY24" s="125"/>
      <c r="EZ24" s="125"/>
      <c r="FA24" s="125"/>
      <c r="FB24" s="125"/>
      <c r="FC24" s="125"/>
      <c r="FD24" s="125"/>
      <c r="FE24" s="126"/>
    </row>
    <row r="25" spans="1:161" ht="18" customHeight="1" x14ac:dyDescent="0.25">
      <c r="A25" s="127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9"/>
      <c r="P25" s="264"/>
      <c r="Q25" s="265"/>
      <c r="R25" s="265"/>
      <c r="S25" s="265"/>
      <c r="T25" s="265"/>
      <c r="U25" s="265"/>
      <c r="V25" s="265"/>
      <c r="W25" s="265"/>
      <c r="X25" s="265"/>
      <c r="Y25" s="265"/>
      <c r="Z25" s="265"/>
      <c r="AA25" s="266"/>
      <c r="AB25" s="264"/>
      <c r="AC25" s="265"/>
      <c r="AD25" s="265"/>
      <c r="AE25" s="265"/>
      <c r="AF25" s="265"/>
      <c r="AG25" s="265"/>
      <c r="AH25" s="265"/>
      <c r="AI25" s="265"/>
      <c r="AJ25" s="265"/>
      <c r="AK25" s="265"/>
      <c r="AL25" s="265"/>
      <c r="AM25" s="266"/>
      <c r="AN25" s="264"/>
      <c r="AO25" s="265"/>
      <c r="AP25" s="265"/>
      <c r="AQ25" s="265"/>
      <c r="AR25" s="265"/>
      <c r="AS25" s="265"/>
      <c r="AT25" s="265"/>
      <c r="AU25" s="265"/>
      <c r="AV25" s="265"/>
      <c r="AW25" s="265"/>
      <c r="AX25" s="265"/>
      <c r="AY25" s="266"/>
      <c r="AZ25" s="264"/>
      <c r="BA25" s="265"/>
      <c r="BB25" s="265"/>
      <c r="BC25" s="265"/>
      <c r="BD25" s="265"/>
      <c r="BE25" s="265"/>
      <c r="BF25" s="265"/>
      <c r="BG25" s="265"/>
      <c r="BH25" s="265"/>
      <c r="BI25" s="265"/>
      <c r="BJ25" s="265"/>
      <c r="BK25" s="266"/>
      <c r="BL25" s="264"/>
      <c r="BM25" s="265"/>
      <c r="BN25" s="265"/>
      <c r="BO25" s="265"/>
      <c r="BP25" s="265"/>
      <c r="BQ25" s="265"/>
      <c r="BR25" s="265"/>
      <c r="BS25" s="265"/>
      <c r="BT25" s="265"/>
      <c r="BU25" s="265"/>
      <c r="BV25" s="265"/>
      <c r="BW25" s="266"/>
      <c r="BX25" s="127"/>
      <c r="BY25" s="128"/>
      <c r="BZ25" s="128"/>
      <c r="CA25" s="128"/>
      <c r="CB25" s="128"/>
      <c r="CC25" s="128"/>
      <c r="CD25" s="128"/>
      <c r="CE25" s="128"/>
      <c r="CF25" s="128"/>
      <c r="CG25" s="128"/>
      <c r="CH25" s="129"/>
      <c r="CI25" s="154" t="s">
        <v>207</v>
      </c>
      <c r="CJ25" s="155"/>
      <c r="CK25" s="155"/>
      <c r="CL25" s="155"/>
      <c r="CM25" s="155"/>
      <c r="CN25" s="155"/>
      <c r="CO25" s="155"/>
      <c r="CP25" s="155"/>
      <c r="CQ25" s="155"/>
      <c r="CR25" s="155"/>
      <c r="CS25" s="156"/>
      <c r="CT25" s="154" t="s">
        <v>42</v>
      </c>
      <c r="CU25" s="155"/>
      <c r="CV25" s="155"/>
      <c r="CW25" s="155"/>
      <c r="CX25" s="155"/>
      <c r="CY25" s="155"/>
      <c r="CZ25" s="155"/>
      <c r="DA25" s="156"/>
      <c r="DB25" s="127"/>
      <c r="DC25" s="128"/>
      <c r="DD25" s="128"/>
      <c r="DE25" s="128"/>
      <c r="DF25" s="128"/>
      <c r="DG25" s="128"/>
      <c r="DH25" s="128"/>
      <c r="DI25" s="128"/>
      <c r="DJ25" s="128"/>
      <c r="DK25" s="128"/>
      <c r="DL25" s="128"/>
      <c r="DM25" s="129"/>
      <c r="DN25" s="127"/>
      <c r="DO25" s="128"/>
      <c r="DP25" s="128"/>
      <c r="DQ25" s="128"/>
      <c r="DR25" s="128"/>
      <c r="DS25" s="128"/>
      <c r="DT25" s="128"/>
      <c r="DU25" s="128"/>
      <c r="DV25" s="128"/>
      <c r="DW25" s="128"/>
      <c r="DX25" s="129"/>
      <c r="DY25" s="127"/>
      <c r="DZ25" s="128"/>
      <c r="EA25" s="128"/>
      <c r="EB25" s="128"/>
      <c r="EC25" s="128"/>
      <c r="ED25" s="128"/>
      <c r="EE25" s="128"/>
      <c r="EF25" s="128"/>
      <c r="EG25" s="128"/>
      <c r="EH25" s="128"/>
      <c r="EI25" s="129"/>
      <c r="EJ25" s="127"/>
      <c r="EK25" s="128"/>
      <c r="EL25" s="128"/>
      <c r="EM25" s="128"/>
      <c r="EN25" s="128"/>
      <c r="EO25" s="128"/>
      <c r="EP25" s="128"/>
      <c r="EQ25" s="128"/>
      <c r="ER25" s="128"/>
      <c r="ES25" s="128"/>
      <c r="ET25" s="129"/>
      <c r="EU25" s="127"/>
      <c r="EV25" s="128"/>
      <c r="EW25" s="128"/>
      <c r="EX25" s="128"/>
      <c r="EY25" s="128"/>
      <c r="EZ25" s="128"/>
      <c r="FA25" s="128"/>
      <c r="FB25" s="128"/>
      <c r="FC25" s="128"/>
      <c r="FD25" s="128"/>
      <c r="FE25" s="129"/>
    </row>
    <row r="26" spans="1:161" ht="24" customHeight="1" x14ac:dyDescent="0.25">
      <c r="A26" s="130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2"/>
      <c r="P26" s="267" t="s">
        <v>34</v>
      </c>
      <c r="Q26" s="268"/>
      <c r="R26" s="268"/>
      <c r="S26" s="268"/>
      <c r="T26" s="268"/>
      <c r="U26" s="268"/>
      <c r="V26" s="268"/>
      <c r="W26" s="268"/>
      <c r="X26" s="268"/>
      <c r="Y26" s="268"/>
      <c r="Z26" s="268"/>
      <c r="AA26" s="269"/>
      <c r="AB26" s="267" t="s">
        <v>34</v>
      </c>
      <c r="AC26" s="268"/>
      <c r="AD26" s="268"/>
      <c r="AE26" s="268"/>
      <c r="AF26" s="268"/>
      <c r="AG26" s="268"/>
      <c r="AH26" s="268"/>
      <c r="AI26" s="268"/>
      <c r="AJ26" s="268"/>
      <c r="AK26" s="268"/>
      <c r="AL26" s="268"/>
      <c r="AM26" s="269"/>
      <c r="AN26" s="267" t="s">
        <v>34</v>
      </c>
      <c r="AO26" s="268"/>
      <c r="AP26" s="268"/>
      <c r="AQ26" s="268"/>
      <c r="AR26" s="268"/>
      <c r="AS26" s="268"/>
      <c r="AT26" s="268"/>
      <c r="AU26" s="268"/>
      <c r="AV26" s="268"/>
      <c r="AW26" s="268"/>
      <c r="AX26" s="268"/>
      <c r="AY26" s="269"/>
      <c r="AZ26" s="267" t="s">
        <v>34</v>
      </c>
      <c r="BA26" s="268"/>
      <c r="BB26" s="268"/>
      <c r="BC26" s="268"/>
      <c r="BD26" s="268"/>
      <c r="BE26" s="268"/>
      <c r="BF26" s="268"/>
      <c r="BG26" s="268"/>
      <c r="BH26" s="268"/>
      <c r="BI26" s="268"/>
      <c r="BJ26" s="268"/>
      <c r="BK26" s="269"/>
      <c r="BL26" s="267" t="s">
        <v>34</v>
      </c>
      <c r="BM26" s="268"/>
      <c r="BN26" s="268"/>
      <c r="BO26" s="268"/>
      <c r="BP26" s="268"/>
      <c r="BQ26" s="268"/>
      <c r="BR26" s="268"/>
      <c r="BS26" s="268"/>
      <c r="BT26" s="268"/>
      <c r="BU26" s="268"/>
      <c r="BV26" s="268"/>
      <c r="BW26" s="269"/>
      <c r="BX26" s="130"/>
      <c r="BY26" s="131"/>
      <c r="BZ26" s="131"/>
      <c r="CA26" s="131"/>
      <c r="CB26" s="131"/>
      <c r="CC26" s="131"/>
      <c r="CD26" s="131"/>
      <c r="CE26" s="131"/>
      <c r="CF26" s="131"/>
      <c r="CG26" s="131"/>
      <c r="CH26" s="132"/>
      <c r="CI26" s="157"/>
      <c r="CJ26" s="158"/>
      <c r="CK26" s="158"/>
      <c r="CL26" s="158"/>
      <c r="CM26" s="158"/>
      <c r="CN26" s="158"/>
      <c r="CO26" s="158"/>
      <c r="CP26" s="158"/>
      <c r="CQ26" s="158"/>
      <c r="CR26" s="158"/>
      <c r="CS26" s="159"/>
      <c r="CT26" s="157"/>
      <c r="CU26" s="158"/>
      <c r="CV26" s="158"/>
      <c r="CW26" s="158"/>
      <c r="CX26" s="158"/>
      <c r="CY26" s="158"/>
      <c r="CZ26" s="158"/>
      <c r="DA26" s="159"/>
      <c r="DB26" s="130"/>
      <c r="DC26" s="131"/>
      <c r="DD26" s="131"/>
      <c r="DE26" s="131"/>
      <c r="DF26" s="131"/>
      <c r="DG26" s="131"/>
      <c r="DH26" s="131"/>
      <c r="DI26" s="131"/>
      <c r="DJ26" s="131"/>
      <c r="DK26" s="131"/>
      <c r="DL26" s="131"/>
      <c r="DM26" s="132"/>
      <c r="DN26" s="130"/>
      <c r="DO26" s="131"/>
      <c r="DP26" s="131"/>
      <c r="DQ26" s="131"/>
      <c r="DR26" s="131"/>
      <c r="DS26" s="131"/>
      <c r="DT26" s="131"/>
      <c r="DU26" s="131"/>
      <c r="DV26" s="131"/>
      <c r="DW26" s="131"/>
      <c r="DX26" s="132"/>
      <c r="DY26" s="130"/>
      <c r="DZ26" s="131"/>
      <c r="EA26" s="131"/>
      <c r="EB26" s="131"/>
      <c r="EC26" s="131"/>
      <c r="ED26" s="131"/>
      <c r="EE26" s="131"/>
      <c r="EF26" s="131"/>
      <c r="EG26" s="131"/>
      <c r="EH26" s="131"/>
      <c r="EI26" s="132"/>
      <c r="EJ26" s="130"/>
      <c r="EK26" s="131"/>
      <c r="EL26" s="131"/>
      <c r="EM26" s="131"/>
      <c r="EN26" s="131"/>
      <c r="EO26" s="131"/>
      <c r="EP26" s="131"/>
      <c r="EQ26" s="131"/>
      <c r="ER26" s="131"/>
      <c r="ES26" s="131"/>
      <c r="ET26" s="132"/>
      <c r="EU26" s="130"/>
      <c r="EV26" s="131"/>
      <c r="EW26" s="131"/>
      <c r="EX26" s="131"/>
      <c r="EY26" s="131"/>
      <c r="EZ26" s="131"/>
      <c r="FA26" s="131"/>
      <c r="FB26" s="131"/>
      <c r="FC26" s="131"/>
      <c r="FD26" s="131"/>
      <c r="FE26" s="132"/>
    </row>
    <row r="27" spans="1:161" x14ac:dyDescent="0.25">
      <c r="A27" s="198">
        <v>1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00"/>
      <c r="P27" s="279">
        <v>2</v>
      </c>
      <c r="Q27" s="280"/>
      <c r="R27" s="280"/>
      <c r="S27" s="280"/>
      <c r="T27" s="280"/>
      <c r="U27" s="280"/>
      <c r="V27" s="280"/>
      <c r="W27" s="280"/>
      <c r="X27" s="280"/>
      <c r="Y27" s="280"/>
      <c r="Z27" s="280"/>
      <c r="AA27" s="281"/>
      <c r="AB27" s="279">
        <v>3</v>
      </c>
      <c r="AC27" s="280"/>
      <c r="AD27" s="280"/>
      <c r="AE27" s="280"/>
      <c r="AF27" s="280"/>
      <c r="AG27" s="280"/>
      <c r="AH27" s="280"/>
      <c r="AI27" s="280"/>
      <c r="AJ27" s="280"/>
      <c r="AK27" s="280"/>
      <c r="AL27" s="280"/>
      <c r="AM27" s="281"/>
      <c r="AN27" s="279">
        <v>4</v>
      </c>
      <c r="AO27" s="280"/>
      <c r="AP27" s="280"/>
      <c r="AQ27" s="280"/>
      <c r="AR27" s="280"/>
      <c r="AS27" s="280"/>
      <c r="AT27" s="280"/>
      <c r="AU27" s="280"/>
      <c r="AV27" s="280"/>
      <c r="AW27" s="280"/>
      <c r="AX27" s="280"/>
      <c r="AY27" s="281"/>
      <c r="AZ27" s="279">
        <v>5</v>
      </c>
      <c r="BA27" s="280"/>
      <c r="BB27" s="280"/>
      <c r="BC27" s="280"/>
      <c r="BD27" s="280"/>
      <c r="BE27" s="280"/>
      <c r="BF27" s="280"/>
      <c r="BG27" s="280"/>
      <c r="BH27" s="280"/>
      <c r="BI27" s="280"/>
      <c r="BJ27" s="280"/>
      <c r="BK27" s="281"/>
      <c r="BL27" s="279">
        <v>6</v>
      </c>
      <c r="BM27" s="280"/>
      <c r="BN27" s="280"/>
      <c r="BO27" s="280"/>
      <c r="BP27" s="280"/>
      <c r="BQ27" s="280"/>
      <c r="BR27" s="280"/>
      <c r="BS27" s="280"/>
      <c r="BT27" s="280"/>
      <c r="BU27" s="280"/>
      <c r="BV27" s="280"/>
      <c r="BW27" s="281"/>
      <c r="BX27" s="198">
        <v>7</v>
      </c>
      <c r="BY27" s="199"/>
      <c r="BZ27" s="199"/>
      <c r="CA27" s="199"/>
      <c r="CB27" s="199"/>
      <c r="CC27" s="199"/>
      <c r="CD27" s="199"/>
      <c r="CE27" s="199"/>
      <c r="CF27" s="199"/>
      <c r="CG27" s="199"/>
      <c r="CH27" s="200"/>
      <c r="CI27" s="198">
        <v>8</v>
      </c>
      <c r="CJ27" s="199"/>
      <c r="CK27" s="199"/>
      <c r="CL27" s="199"/>
      <c r="CM27" s="199"/>
      <c r="CN27" s="199"/>
      <c r="CO27" s="199"/>
      <c r="CP27" s="199"/>
      <c r="CQ27" s="199"/>
      <c r="CR27" s="199"/>
      <c r="CS27" s="200"/>
      <c r="CT27" s="198">
        <v>9</v>
      </c>
      <c r="CU27" s="199"/>
      <c r="CV27" s="199"/>
      <c r="CW27" s="199"/>
      <c r="CX27" s="199"/>
      <c r="CY27" s="199"/>
      <c r="CZ27" s="199"/>
      <c r="DA27" s="200"/>
      <c r="DB27" s="198">
        <v>10</v>
      </c>
      <c r="DC27" s="199"/>
      <c r="DD27" s="199"/>
      <c r="DE27" s="199"/>
      <c r="DF27" s="199"/>
      <c r="DG27" s="199"/>
      <c r="DH27" s="199"/>
      <c r="DI27" s="199"/>
      <c r="DJ27" s="199"/>
      <c r="DK27" s="199"/>
      <c r="DL27" s="199"/>
      <c r="DM27" s="200"/>
      <c r="DN27" s="198">
        <v>11</v>
      </c>
      <c r="DO27" s="199"/>
      <c r="DP27" s="199"/>
      <c r="DQ27" s="199"/>
      <c r="DR27" s="199"/>
      <c r="DS27" s="199"/>
      <c r="DT27" s="199"/>
      <c r="DU27" s="199"/>
      <c r="DV27" s="199"/>
      <c r="DW27" s="199"/>
      <c r="DX27" s="200"/>
      <c r="DY27" s="198">
        <v>12</v>
      </c>
      <c r="DZ27" s="199"/>
      <c r="EA27" s="199"/>
      <c r="EB27" s="199"/>
      <c r="EC27" s="199"/>
      <c r="ED27" s="199"/>
      <c r="EE27" s="199"/>
      <c r="EF27" s="199"/>
      <c r="EG27" s="199"/>
      <c r="EH27" s="199"/>
      <c r="EI27" s="200"/>
      <c r="EJ27" s="198">
        <v>13</v>
      </c>
      <c r="EK27" s="199"/>
      <c r="EL27" s="199"/>
      <c r="EM27" s="199"/>
      <c r="EN27" s="199"/>
      <c r="EO27" s="199"/>
      <c r="EP27" s="199"/>
      <c r="EQ27" s="199"/>
      <c r="ER27" s="199"/>
      <c r="ES27" s="199"/>
      <c r="ET27" s="200"/>
      <c r="EU27" s="198">
        <v>14</v>
      </c>
      <c r="EV27" s="199"/>
      <c r="EW27" s="199"/>
      <c r="EX27" s="199"/>
      <c r="EY27" s="199"/>
      <c r="EZ27" s="199"/>
      <c r="FA27" s="199"/>
      <c r="FB27" s="199"/>
      <c r="FC27" s="199"/>
      <c r="FD27" s="199"/>
      <c r="FE27" s="200"/>
    </row>
    <row r="28" spans="1:161" ht="36" customHeight="1" x14ac:dyDescent="0.25">
      <c r="A28" s="270" t="s">
        <v>227</v>
      </c>
      <c r="B28" s="270"/>
      <c r="C28" s="270"/>
      <c r="D28" s="270"/>
      <c r="E28" s="270"/>
      <c r="F28" s="270"/>
      <c r="G28" s="270"/>
      <c r="H28" s="270"/>
      <c r="I28" s="270"/>
      <c r="J28" s="270"/>
      <c r="K28" s="270"/>
      <c r="L28" s="270"/>
      <c r="M28" s="270"/>
      <c r="N28" s="270"/>
      <c r="O28" s="270"/>
      <c r="P28" s="258"/>
      <c r="Q28" s="258"/>
      <c r="R28" s="258"/>
      <c r="S28" s="258"/>
      <c r="T28" s="258"/>
      <c r="U28" s="258"/>
      <c r="V28" s="258"/>
      <c r="W28" s="258"/>
      <c r="X28" s="258"/>
      <c r="Y28" s="258"/>
      <c r="Z28" s="258"/>
      <c r="AA28" s="258"/>
      <c r="AB28" s="258"/>
      <c r="AC28" s="258"/>
      <c r="AD28" s="258"/>
      <c r="AE28" s="258"/>
      <c r="AF28" s="258"/>
      <c r="AG28" s="258"/>
      <c r="AH28" s="258"/>
      <c r="AI28" s="258"/>
      <c r="AJ28" s="258"/>
      <c r="AK28" s="258"/>
      <c r="AL28" s="258"/>
      <c r="AM28" s="258"/>
      <c r="AN28" s="258"/>
      <c r="AO28" s="258"/>
      <c r="AP28" s="258"/>
      <c r="AQ28" s="258"/>
      <c r="AR28" s="258"/>
      <c r="AS28" s="258"/>
      <c r="AT28" s="258"/>
      <c r="AU28" s="258"/>
      <c r="AV28" s="258"/>
      <c r="AW28" s="258"/>
      <c r="AX28" s="258"/>
      <c r="AY28" s="258"/>
      <c r="AZ28" s="258"/>
      <c r="BA28" s="258"/>
      <c r="BB28" s="258"/>
      <c r="BC28" s="258"/>
      <c r="BD28" s="258"/>
      <c r="BE28" s="258"/>
      <c r="BF28" s="258"/>
      <c r="BG28" s="258"/>
      <c r="BH28" s="258"/>
      <c r="BI28" s="258"/>
      <c r="BJ28" s="258"/>
      <c r="BK28" s="258"/>
      <c r="BL28" s="258"/>
      <c r="BM28" s="258"/>
      <c r="BN28" s="258"/>
      <c r="BO28" s="258"/>
      <c r="BP28" s="258"/>
      <c r="BQ28" s="258"/>
      <c r="BR28" s="258"/>
      <c r="BS28" s="258"/>
      <c r="BT28" s="258"/>
      <c r="BU28" s="258"/>
      <c r="BV28" s="258"/>
      <c r="BW28" s="258"/>
      <c r="BX28" s="259" t="s">
        <v>234</v>
      </c>
      <c r="BY28" s="259"/>
      <c r="BZ28" s="259"/>
      <c r="CA28" s="259"/>
      <c r="CB28" s="259"/>
      <c r="CC28" s="259"/>
      <c r="CD28" s="259"/>
      <c r="CE28" s="259"/>
      <c r="CF28" s="259"/>
      <c r="CG28" s="259"/>
      <c r="CH28" s="259"/>
      <c r="CI28" s="192" t="s">
        <v>235</v>
      </c>
      <c r="CJ28" s="193"/>
      <c r="CK28" s="193"/>
      <c r="CL28" s="193"/>
      <c r="CM28" s="193"/>
      <c r="CN28" s="193"/>
      <c r="CO28" s="193"/>
      <c r="CP28" s="193"/>
      <c r="CQ28" s="193"/>
      <c r="CR28" s="193"/>
      <c r="CS28" s="194"/>
      <c r="CT28" s="271" t="s">
        <v>36</v>
      </c>
      <c r="CU28" s="272"/>
      <c r="CV28" s="272"/>
      <c r="CW28" s="272"/>
      <c r="CX28" s="272"/>
      <c r="CY28" s="272"/>
      <c r="CZ28" s="272"/>
      <c r="DA28" s="273"/>
      <c r="DB28" s="263">
        <v>11309</v>
      </c>
      <c r="DC28" s="261"/>
      <c r="DD28" s="261"/>
      <c r="DE28" s="261"/>
      <c r="DF28" s="261"/>
      <c r="DG28" s="261"/>
      <c r="DH28" s="261"/>
      <c r="DI28" s="261"/>
      <c r="DJ28" s="261"/>
      <c r="DK28" s="261"/>
      <c r="DL28" s="261"/>
      <c r="DM28" s="262"/>
      <c r="DN28" s="282">
        <v>11875</v>
      </c>
      <c r="DO28" s="283"/>
      <c r="DP28" s="283"/>
      <c r="DQ28" s="283"/>
      <c r="DR28" s="283"/>
      <c r="DS28" s="283"/>
      <c r="DT28" s="283"/>
      <c r="DU28" s="283"/>
      <c r="DV28" s="283"/>
      <c r="DW28" s="283"/>
      <c r="DX28" s="284"/>
      <c r="DY28" s="260">
        <v>0.05</v>
      </c>
      <c r="DZ28" s="261"/>
      <c r="EA28" s="261"/>
      <c r="EB28" s="261"/>
      <c r="EC28" s="261"/>
      <c r="ED28" s="261"/>
      <c r="EE28" s="261"/>
      <c r="EF28" s="261"/>
      <c r="EG28" s="261"/>
      <c r="EH28" s="261"/>
      <c r="EI28" s="262"/>
      <c r="EJ28" s="263" t="s">
        <v>83</v>
      </c>
      <c r="EK28" s="261"/>
      <c r="EL28" s="261"/>
      <c r="EM28" s="261"/>
      <c r="EN28" s="261"/>
      <c r="EO28" s="261"/>
      <c r="EP28" s="261"/>
      <c r="EQ28" s="261"/>
      <c r="ER28" s="261"/>
      <c r="ES28" s="261"/>
      <c r="ET28" s="262"/>
      <c r="EU28" s="192" t="s">
        <v>83</v>
      </c>
      <c r="EV28" s="193"/>
      <c r="EW28" s="193"/>
      <c r="EX28" s="193"/>
      <c r="EY28" s="193"/>
      <c r="EZ28" s="193"/>
      <c r="FA28" s="193"/>
      <c r="FB28" s="193"/>
      <c r="FC28" s="193"/>
      <c r="FD28" s="193"/>
      <c r="FE28" s="194"/>
    </row>
    <row r="29" spans="1:161" ht="80.25" customHeight="1" x14ac:dyDescent="0.25">
      <c r="A29" s="99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  <c r="BT29" s="100"/>
      <c r="BU29" s="100"/>
      <c r="BV29" s="100"/>
      <c r="BW29" s="100"/>
      <c r="BX29" s="101"/>
      <c r="BY29" s="101"/>
      <c r="BZ29" s="101"/>
      <c r="CA29" s="101"/>
      <c r="CB29" s="101"/>
      <c r="CC29" s="101"/>
      <c r="CD29" s="101"/>
      <c r="CE29" s="101"/>
      <c r="CF29" s="101"/>
      <c r="CG29" s="101"/>
      <c r="CH29" s="101"/>
      <c r="CI29" s="102"/>
      <c r="CJ29" s="102"/>
      <c r="CK29" s="102"/>
      <c r="CL29" s="102"/>
      <c r="CM29" s="102"/>
      <c r="CN29" s="102"/>
      <c r="CO29" s="102"/>
      <c r="CP29" s="102"/>
      <c r="CQ29" s="102"/>
      <c r="CR29" s="102"/>
      <c r="CS29" s="102"/>
      <c r="CT29" s="103"/>
      <c r="CU29" s="103"/>
      <c r="CV29" s="103"/>
      <c r="CW29" s="103"/>
      <c r="CX29" s="103"/>
      <c r="CY29" s="103"/>
      <c r="CZ29" s="103"/>
      <c r="DA29" s="103"/>
      <c r="DB29" s="100"/>
      <c r="DC29" s="100"/>
      <c r="DD29" s="100"/>
      <c r="DE29" s="100"/>
      <c r="DF29" s="100"/>
      <c r="DG29" s="100"/>
      <c r="DH29" s="100"/>
      <c r="DI29" s="100"/>
      <c r="DJ29" s="100"/>
      <c r="DK29" s="100"/>
      <c r="DL29" s="100"/>
      <c r="DM29" s="100"/>
      <c r="DN29" s="104"/>
      <c r="DO29" s="104"/>
      <c r="DP29" s="104"/>
      <c r="DQ29" s="104"/>
      <c r="DR29" s="104"/>
      <c r="DS29" s="104"/>
      <c r="DT29" s="104"/>
      <c r="DU29" s="104"/>
      <c r="DV29" s="104"/>
      <c r="DW29" s="104"/>
      <c r="DX29" s="104"/>
      <c r="DY29" s="105"/>
      <c r="DZ29" s="100"/>
      <c r="EA29" s="100"/>
      <c r="EB29" s="100"/>
      <c r="EC29" s="100"/>
      <c r="ED29" s="100"/>
      <c r="EE29" s="100"/>
      <c r="EF29" s="100"/>
      <c r="EG29" s="100"/>
      <c r="EH29" s="100"/>
      <c r="EI29" s="100"/>
      <c r="EJ29" s="100"/>
      <c r="EK29" s="100"/>
      <c r="EL29" s="100"/>
      <c r="EM29" s="100"/>
      <c r="EN29" s="100"/>
      <c r="EO29" s="100"/>
      <c r="EP29" s="100"/>
      <c r="EQ29" s="100"/>
      <c r="ER29" s="100"/>
      <c r="ES29" s="100"/>
      <c r="ET29" s="100"/>
      <c r="EU29" s="102"/>
      <c r="EV29" s="102"/>
      <c r="EW29" s="102"/>
      <c r="EX29" s="102"/>
      <c r="EY29" s="102"/>
      <c r="EZ29" s="102"/>
      <c r="FA29" s="102"/>
      <c r="FB29" s="102"/>
      <c r="FC29" s="102"/>
      <c r="FD29" s="102"/>
      <c r="FE29" s="102"/>
    </row>
    <row r="30" spans="1:161" ht="22.5" customHeight="1" x14ac:dyDescent="0.25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9" t="s">
        <v>193</v>
      </c>
      <c r="CE30" s="235" t="s">
        <v>236</v>
      </c>
      <c r="CF30" s="235"/>
      <c r="CG30" s="235"/>
      <c r="CH30" s="235"/>
      <c r="CI30" s="235"/>
      <c r="CJ30" s="235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88"/>
      <c r="DY30" s="88"/>
      <c r="DZ30" s="88"/>
      <c r="EA30" s="88"/>
      <c r="EB30" s="88"/>
      <c r="EC30" s="88"/>
      <c r="ED30" s="88"/>
      <c r="EE30" s="88"/>
      <c r="EF30" s="88"/>
      <c r="EG30" s="88"/>
      <c r="EH30" s="88"/>
      <c r="EI30" s="88"/>
      <c r="EJ30" s="88"/>
      <c r="EK30" s="88"/>
      <c r="EL30" s="88"/>
      <c r="EM30" s="88"/>
      <c r="EN30" s="88"/>
      <c r="EO30" s="88"/>
      <c r="EP30" s="88"/>
      <c r="EQ30" s="88"/>
      <c r="ER30" s="88"/>
      <c r="ES30" s="88"/>
      <c r="ET30" s="88"/>
      <c r="EU30" s="88"/>
      <c r="EV30" s="88"/>
      <c r="EW30" s="88"/>
      <c r="EX30" s="88"/>
      <c r="EY30" s="88"/>
      <c r="EZ30" s="88"/>
      <c r="FA30" s="88"/>
      <c r="FB30" s="88"/>
      <c r="FC30" s="88"/>
      <c r="FD30" s="88"/>
      <c r="FE30" s="88"/>
    </row>
    <row r="31" spans="1:161" ht="16.5" thickBot="1" x14ac:dyDescent="0.3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5"/>
      <c r="CA31" s="85"/>
      <c r="CB31" s="85"/>
      <c r="CC31" s="85"/>
      <c r="CD31" s="85"/>
      <c r="CE31" s="85"/>
      <c r="CF31" s="85"/>
      <c r="CG31" s="85"/>
      <c r="CH31" s="85"/>
      <c r="CI31" s="85"/>
      <c r="CJ31" s="85"/>
      <c r="CK31" s="85"/>
      <c r="CL31" s="85"/>
      <c r="CM31" s="85"/>
      <c r="CN31" s="85"/>
      <c r="CO31" s="85"/>
      <c r="CP31" s="85"/>
      <c r="CQ31" s="85"/>
      <c r="CR31" s="85"/>
      <c r="CS31" s="85"/>
      <c r="CT31" s="85"/>
      <c r="CU31" s="85"/>
      <c r="CV31" s="85"/>
      <c r="CW31" s="85"/>
      <c r="CX31" s="85"/>
      <c r="CY31" s="85"/>
      <c r="CZ31" s="85"/>
      <c r="DA31" s="85"/>
      <c r="DB31" s="85"/>
      <c r="DC31" s="85"/>
      <c r="DD31" s="85"/>
      <c r="DE31" s="85"/>
      <c r="DF31" s="85"/>
      <c r="DG31" s="85"/>
      <c r="DH31" s="85"/>
      <c r="DI31" s="85"/>
      <c r="DJ31" s="85"/>
      <c r="DK31" s="85"/>
      <c r="DL31" s="85"/>
      <c r="DM31" s="85"/>
      <c r="DN31" s="85"/>
      <c r="DO31" s="85"/>
      <c r="DP31" s="85"/>
      <c r="DQ31" s="85"/>
      <c r="DR31" s="85"/>
      <c r="DS31" s="85"/>
      <c r="DT31" s="85"/>
      <c r="DU31" s="85"/>
      <c r="DV31" s="85"/>
      <c r="DW31" s="85"/>
      <c r="DX31" s="85"/>
      <c r="DY31" s="85"/>
      <c r="DZ31" s="85"/>
      <c r="EA31" s="85"/>
      <c r="EB31" s="85"/>
      <c r="EC31" s="85"/>
      <c r="ED31" s="85"/>
      <c r="EE31" s="85"/>
      <c r="EF31" s="85"/>
      <c r="EG31" s="85"/>
      <c r="EH31" s="85"/>
      <c r="EI31" s="85"/>
      <c r="EJ31" s="85"/>
      <c r="EK31" s="85"/>
      <c r="EL31" s="85"/>
      <c r="EM31" s="85"/>
      <c r="EN31" s="85"/>
      <c r="EO31" s="85"/>
      <c r="EP31" s="85"/>
      <c r="EQ31" s="85"/>
      <c r="ER31" s="85"/>
      <c r="ES31" s="85"/>
      <c r="ET31" s="85"/>
      <c r="EU31" s="85"/>
      <c r="EV31" s="85"/>
      <c r="EW31" s="85"/>
      <c r="EX31" s="85"/>
      <c r="EY31" s="85"/>
      <c r="EZ31" s="85"/>
      <c r="FA31" s="85"/>
      <c r="FB31" s="85"/>
      <c r="FC31" s="85"/>
      <c r="FD31" s="85"/>
      <c r="FE31" s="85"/>
    </row>
    <row r="32" spans="1:161" ht="15.75" x14ac:dyDescent="0.25">
      <c r="A32" s="85" t="s">
        <v>18</v>
      </c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09"/>
      <c r="BX32" s="109"/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 t="s">
        <v>237</v>
      </c>
      <c r="CJ32" s="109"/>
      <c r="CK32" s="109"/>
      <c r="CL32" s="109"/>
      <c r="CM32" s="109"/>
      <c r="CN32" s="109"/>
      <c r="CO32" s="109"/>
      <c r="CP32" s="109"/>
      <c r="CQ32" s="109"/>
      <c r="CR32" s="109"/>
      <c r="CS32" s="109"/>
      <c r="CT32" s="109"/>
      <c r="CU32" s="109"/>
      <c r="CV32" s="109"/>
      <c r="CW32" s="109"/>
      <c r="CX32" s="109"/>
      <c r="CY32" s="109"/>
      <c r="CZ32" s="109"/>
      <c r="DA32" s="109"/>
      <c r="DB32" s="109"/>
      <c r="DC32" s="109"/>
      <c r="DD32" s="109"/>
      <c r="DE32" s="109"/>
      <c r="DF32" s="109"/>
      <c r="DG32" s="109"/>
      <c r="DH32" s="109"/>
      <c r="DI32" s="109"/>
      <c r="DJ32" s="109"/>
      <c r="DK32" s="85"/>
      <c r="DL32" s="85"/>
      <c r="DM32" s="85"/>
      <c r="DN32" s="85"/>
      <c r="DO32" s="85"/>
      <c r="DP32" s="85"/>
      <c r="DQ32" s="85"/>
      <c r="DR32" s="85"/>
      <c r="DS32" s="85"/>
      <c r="DT32" s="85"/>
      <c r="DU32" s="85"/>
      <c r="DV32" s="85"/>
      <c r="DW32" s="85"/>
      <c r="DX32" s="85"/>
      <c r="DY32" s="85"/>
      <c r="DZ32" s="85"/>
      <c r="EA32" s="85"/>
      <c r="EB32" s="85"/>
      <c r="EC32" s="85"/>
      <c r="ED32" s="85"/>
      <c r="EE32" s="85"/>
      <c r="EF32" s="85"/>
      <c r="EG32" s="85"/>
      <c r="EH32" s="85"/>
      <c r="EI32" s="85"/>
      <c r="EJ32" s="85"/>
      <c r="EK32" s="85"/>
      <c r="EL32" s="85"/>
      <c r="EM32" s="85"/>
      <c r="EN32" s="85"/>
      <c r="EO32" s="85"/>
      <c r="EP32" s="85"/>
      <c r="EQ32" s="86" t="s">
        <v>19</v>
      </c>
      <c r="ER32" s="85"/>
      <c r="ES32" s="249" t="s">
        <v>238</v>
      </c>
      <c r="ET32" s="250"/>
      <c r="EU32" s="250"/>
      <c r="EV32" s="250"/>
      <c r="EW32" s="250"/>
      <c r="EX32" s="250"/>
      <c r="EY32" s="250"/>
      <c r="EZ32" s="250"/>
      <c r="FA32" s="250"/>
      <c r="FB32" s="250"/>
      <c r="FC32" s="250"/>
      <c r="FD32" s="250"/>
      <c r="FE32" s="251"/>
    </row>
    <row r="33" spans="1:161" ht="15.75" x14ac:dyDescent="0.25">
      <c r="A33" s="285"/>
      <c r="B33" s="285"/>
      <c r="C33" s="285"/>
      <c r="D33" s="285"/>
      <c r="E33" s="285"/>
      <c r="F33" s="285"/>
      <c r="G33" s="285"/>
      <c r="H33" s="285"/>
      <c r="I33" s="285"/>
      <c r="J33" s="285"/>
      <c r="K33" s="285"/>
      <c r="L33" s="285"/>
      <c r="M33" s="285"/>
      <c r="N33" s="285"/>
      <c r="O33" s="285"/>
      <c r="P33" s="285"/>
      <c r="Q33" s="285"/>
      <c r="R33" s="285"/>
      <c r="S33" s="285"/>
      <c r="T33" s="285"/>
      <c r="U33" s="285"/>
      <c r="V33" s="285"/>
      <c r="W33" s="285"/>
      <c r="X33" s="285"/>
      <c r="Y33" s="285"/>
      <c r="Z33" s="285"/>
      <c r="AA33" s="285"/>
      <c r="AB33" s="285"/>
      <c r="AC33" s="285"/>
      <c r="AD33" s="285"/>
      <c r="AE33" s="285"/>
      <c r="AF33" s="285"/>
      <c r="AG33" s="285"/>
      <c r="AH33" s="285"/>
      <c r="AI33" s="285"/>
      <c r="AJ33" s="285"/>
      <c r="AK33" s="285"/>
      <c r="AL33" s="285"/>
      <c r="AM33" s="285"/>
      <c r="AN33" s="285"/>
      <c r="AO33" s="285"/>
      <c r="AP33" s="285"/>
      <c r="AQ33" s="285"/>
      <c r="AR33" s="285"/>
      <c r="AS33" s="285"/>
      <c r="AT33" s="285"/>
      <c r="AU33" s="285"/>
      <c r="AV33" s="285"/>
      <c r="AW33" s="285"/>
      <c r="AX33" s="285"/>
      <c r="AY33" s="285"/>
      <c r="AZ33" s="285"/>
      <c r="BA33" s="285"/>
      <c r="BB33" s="285"/>
      <c r="BC33" s="285"/>
      <c r="BD33" s="285"/>
      <c r="BE33" s="285"/>
      <c r="BF33" s="285"/>
      <c r="BG33" s="285"/>
      <c r="BH33" s="285"/>
      <c r="BI33" s="285"/>
      <c r="BJ33" s="285"/>
      <c r="BK33" s="285"/>
      <c r="BL33" s="285"/>
      <c r="BM33" s="285"/>
      <c r="BN33" s="285"/>
      <c r="BO33" s="285"/>
      <c r="BP33" s="285"/>
      <c r="BQ33" s="285"/>
      <c r="BR33" s="285"/>
      <c r="BS33" s="285"/>
      <c r="BT33" s="285"/>
      <c r="BU33" s="285"/>
      <c r="BV33" s="285"/>
      <c r="BW33" s="285"/>
      <c r="BX33" s="285"/>
      <c r="BY33" s="285"/>
      <c r="BZ33" s="285"/>
      <c r="CA33" s="285"/>
      <c r="CB33" s="285"/>
      <c r="CC33" s="285"/>
      <c r="CD33" s="285"/>
      <c r="CE33" s="285"/>
      <c r="CF33" s="285"/>
      <c r="CG33" s="285"/>
      <c r="CH33" s="285"/>
      <c r="CI33" s="285"/>
      <c r="CJ33" s="285"/>
      <c r="CK33" s="285"/>
      <c r="CL33" s="285"/>
      <c r="CM33" s="285"/>
      <c r="CN33" s="285"/>
      <c r="CO33" s="285"/>
      <c r="CP33" s="285"/>
      <c r="CQ33" s="285"/>
      <c r="CR33" s="285"/>
      <c r="CS33" s="285"/>
      <c r="CT33" s="285"/>
      <c r="CU33" s="285"/>
      <c r="CV33" s="285"/>
      <c r="CW33" s="285"/>
      <c r="CX33" s="285"/>
      <c r="CY33" s="285"/>
      <c r="CZ33" s="285"/>
      <c r="DA33" s="285"/>
      <c r="DB33" s="285"/>
      <c r="DC33" s="285"/>
      <c r="DD33" s="285"/>
      <c r="DE33" s="285"/>
      <c r="DF33" s="285"/>
      <c r="DG33" s="285"/>
      <c r="DH33" s="285"/>
      <c r="DI33" s="285"/>
      <c r="DJ33" s="285"/>
      <c r="DK33" s="85"/>
      <c r="DL33" s="85"/>
      <c r="DM33" s="85"/>
      <c r="DN33" s="85"/>
      <c r="DO33" s="85"/>
      <c r="DP33" s="85"/>
      <c r="DQ33" s="85"/>
      <c r="DR33" s="85"/>
      <c r="DS33" s="85"/>
      <c r="DT33" s="85"/>
      <c r="DU33" s="85"/>
      <c r="DV33" s="85"/>
      <c r="DW33" s="85"/>
      <c r="DX33" s="85"/>
      <c r="DY33" s="85"/>
      <c r="DZ33" s="85"/>
      <c r="EA33" s="85"/>
      <c r="EB33" s="85"/>
      <c r="EC33" s="85"/>
      <c r="ED33" s="85"/>
      <c r="EE33" s="85"/>
      <c r="EF33" s="85"/>
      <c r="EG33" s="85"/>
      <c r="EH33" s="85"/>
      <c r="EI33" s="85"/>
      <c r="EJ33" s="85"/>
      <c r="EK33" s="85"/>
      <c r="EL33" s="85"/>
      <c r="EM33" s="85"/>
      <c r="EN33" s="85"/>
      <c r="EO33" s="85"/>
      <c r="EP33" s="85"/>
      <c r="EQ33" s="86" t="s">
        <v>20</v>
      </c>
      <c r="ER33" s="85"/>
      <c r="ES33" s="252"/>
      <c r="ET33" s="253"/>
      <c r="EU33" s="253"/>
      <c r="EV33" s="253"/>
      <c r="EW33" s="253"/>
      <c r="EX33" s="253"/>
      <c r="EY33" s="253"/>
      <c r="EZ33" s="253"/>
      <c r="FA33" s="253"/>
      <c r="FB33" s="253"/>
      <c r="FC33" s="253"/>
      <c r="FD33" s="253"/>
      <c r="FE33" s="254"/>
    </row>
    <row r="34" spans="1:161" ht="16.5" thickBot="1" x14ac:dyDescent="0.3">
      <c r="A34" s="98" t="s">
        <v>21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295" t="s">
        <v>229</v>
      </c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5"/>
      <c r="BX34" s="295"/>
      <c r="BY34" s="295"/>
      <c r="BZ34" s="295"/>
      <c r="CA34" s="295"/>
      <c r="CB34" s="295"/>
      <c r="CC34" s="295"/>
      <c r="CD34" s="295"/>
      <c r="CE34" s="295"/>
      <c r="CF34" s="295"/>
      <c r="CG34" s="295"/>
      <c r="CH34" s="295"/>
      <c r="CI34" s="295"/>
      <c r="CJ34" s="295"/>
      <c r="CK34" s="295"/>
      <c r="CL34" s="295"/>
      <c r="CM34" s="295"/>
      <c r="CN34" s="295"/>
      <c r="CO34" s="295"/>
      <c r="CP34" s="295"/>
      <c r="CQ34" s="295"/>
      <c r="CR34" s="295"/>
      <c r="CS34" s="295"/>
      <c r="CT34" s="295"/>
      <c r="CU34" s="295"/>
      <c r="CV34" s="295"/>
      <c r="CW34" s="295"/>
      <c r="CX34" s="295"/>
      <c r="CY34" s="295"/>
      <c r="CZ34" s="295"/>
      <c r="DA34" s="295"/>
      <c r="DB34" s="295"/>
      <c r="DC34" s="295"/>
      <c r="DD34" s="295"/>
      <c r="DE34" s="295"/>
      <c r="DF34" s="295"/>
      <c r="DG34" s="295"/>
      <c r="DH34" s="295"/>
      <c r="DI34" s="295"/>
      <c r="DJ34" s="295"/>
      <c r="DK34" s="85"/>
      <c r="DL34" s="85"/>
      <c r="DM34" s="85"/>
      <c r="DN34" s="85"/>
      <c r="DO34" s="85"/>
      <c r="DP34" s="85"/>
      <c r="DQ34" s="85"/>
      <c r="DR34" s="85"/>
      <c r="DS34" s="85"/>
      <c r="DT34" s="85"/>
      <c r="DU34" s="85"/>
      <c r="DV34" s="85"/>
      <c r="DW34" s="85"/>
      <c r="DX34" s="85"/>
      <c r="DY34" s="85"/>
      <c r="DZ34" s="85"/>
      <c r="EA34" s="85"/>
      <c r="EB34" s="85"/>
      <c r="EC34" s="85"/>
      <c r="ED34" s="85"/>
      <c r="EE34" s="85"/>
      <c r="EF34" s="85"/>
      <c r="EG34" s="85"/>
      <c r="EH34" s="85"/>
      <c r="EI34" s="85"/>
      <c r="EJ34" s="85"/>
      <c r="EK34" s="85"/>
      <c r="EL34" s="85"/>
      <c r="EM34" s="85"/>
      <c r="EN34" s="85"/>
      <c r="EO34" s="85"/>
      <c r="EP34" s="85"/>
      <c r="EQ34" s="86" t="s">
        <v>22</v>
      </c>
      <c r="ER34" s="85"/>
      <c r="ES34" s="255"/>
      <c r="ET34" s="256"/>
      <c r="EU34" s="256"/>
      <c r="EV34" s="256"/>
      <c r="EW34" s="256"/>
      <c r="EX34" s="256"/>
      <c r="EY34" s="256"/>
      <c r="EZ34" s="256"/>
      <c r="FA34" s="256"/>
      <c r="FB34" s="256"/>
      <c r="FC34" s="256"/>
      <c r="FD34" s="256"/>
      <c r="FE34" s="257"/>
    </row>
    <row r="35" spans="1:161" ht="15.75" x14ac:dyDescent="0.25">
      <c r="A35" s="285"/>
      <c r="B35" s="285"/>
      <c r="C35" s="285"/>
      <c r="D35" s="285"/>
      <c r="E35" s="285"/>
      <c r="F35" s="285"/>
      <c r="G35" s="285"/>
      <c r="H35" s="285"/>
      <c r="I35" s="285"/>
      <c r="J35" s="285"/>
      <c r="K35" s="285"/>
      <c r="L35" s="285"/>
      <c r="M35" s="285"/>
      <c r="N35" s="285"/>
      <c r="O35" s="285"/>
      <c r="P35" s="285"/>
      <c r="Q35" s="285"/>
      <c r="R35" s="285"/>
      <c r="S35" s="285"/>
      <c r="T35" s="285"/>
      <c r="U35" s="285"/>
      <c r="V35" s="285"/>
      <c r="W35" s="285"/>
      <c r="X35" s="285"/>
      <c r="Y35" s="285"/>
      <c r="Z35" s="285"/>
      <c r="AA35" s="285"/>
      <c r="AB35" s="285"/>
      <c r="AC35" s="285"/>
      <c r="AD35" s="285"/>
      <c r="AE35" s="285"/>
      <c r="AF35" s="285"/>
      <c r="AG35" s="285"/>
      <c r="AH35" s="285"/>
      <c r="AI35" s="285"/>
      <c r="AJ35" s="285"/>
      <c r="AK35" s="285"/>
      <c r="AL35" s="285"/>
      <c r="AM35" s="285"/>
      <c r="AN35" s="285"/>
      <c r="AO35" s="285"/>
      <c r="AP35" s="285"/>
      <c r="AQ35" s="285"/>
      <c r="AR35" s="285"/>
      <c r="AS35" s="285"/>
      <c r="AT35" s="285"/>
      <c r="AU35" s="285"/>
      <c r="AV35" s="285"/>
      <c r="AW35" s="285"/>
      <c r="AX35" s="285"/>
      <c r="AY35" s="285"/>
      <c r="AZ35" s="285"/>
      <c r="BA35" s="285"/>
      <c r="BB35" s="285"/>
      <c r="BC35" s="285"/>
      <c r="BD35" s="285"/>
      <c r="BE35" s="285"/>
      <c r="BF35" s="285"/>
      <c r="BG35" s="285"/>
      <c r="BH35" s="285"/>
      <c r="BI35" s="285"/>
      <c r="BJ35" s="285"/>
      <c r="BK35" s="285"/>
      <c r="BL35" s="285"/>
      <c r="BM35" s="285"/>
      <c r="BN35" s="285"/>
      <c r="BO35" s="285"/>
      <c r="BP35" s="285"/>
      <c r="BQ35" s="285"/>
      <c r="BR35" s="285"/>
      <c r="BS35" s="285"/>
      <c r="BT35" s="285"/>
      <c r="BU35" s="285"/>
      <c r="BV35" s="285"/>
      <c r="BW35" s="285"/>
      <c r="BX35" s="285"/>
      <c r="BY35" s="285"/>
      <c r="BZ35" s="285"/>
      <c r="CA35" s="285"/>
      <c r="CB35" s="285"/>
      <c r="CC35" s="285"/>
      <c r="CD35" s="285"/>
      <c r="CE35" s="285"/>
      <c r="CF35" s="285"/>
      <c r="CG35" s="285"/>
      <c r="CH35" s="285"/>
      <c r="CI35" s="285"/>
      <c r="CJ35" s="285"/>
      <c r="CK35" s="285"/>
      <c r="CL35" s="285"/>
      <c r="CM35" s="285"/>
      <c r="CN35" s="285"/>
      <c r="CO35" s="285"/>
      <c r="CP35" s="285"/>
      <c r="CQ35" s="285"/>
      <c r="CR35" s="285"/>
      <c r="CS35" s="285"/>
      <c r="CT35" s="285"/>
      <c r="CU35" s="285"/>
      <c r="CV35" s="285"/>
      <c r="CW35" s="285"/>
      <c r="CX35" s="285"/>
      <c r="CY35" s="285"/>
      <c r="CZ35" s="285"/>
      <c r="DA35" s="285"/>
      <c r="DB35" s="285"/>
      <c r="DC35" s="285"/>
      <c r="DD35" s="285"/>
      <c r="DE35" s="285"/>
      <c r="DF35" s="285"/>
      <c r="DG35" s="285"/>
      <c r="DH35" s="285"/>
      <c r="DI35" s="285"/>
      <c r="DJ35" s="285"/>
      <c r="DK35" s="85"/>
      <c r="DL35" s="85"/>
      <c r="DM35" s="85"/>
      <c r="DN35" s="85"/>
      <c r="DO35" s="85"/>
      <c r="DP35" s="85"/>
      <c r="DQ35" s="85"/>
      <c r="DR35" s="85"/>
      <c r="DS35" s="85"/>
      <c r="DT35" s="85"/>
      <c r="DU35" s="85"/>
      <c r="DV35" s="85"/>
      <c r="DW35" s="85"/>
      <c r="DX35" s="85"/>
      <c r="DY35" s="85"/>
      <c r="DZ35" s="85"/>
      <c r="EA35" s="85"/>
      <c r="EB35" s="85"/>
      <c r="EC35" s="85"/>
      <c r="ED35" s="85"/>
      <c r="EE35" s="85"/>
      <c r="EF35" s="85"/>
      <c r="EG35" s="85"/>
      <c r="EH35" s="85"/>
      <c r="EI35" s="85"/>
      <c r="EJ35" s="85"/>
      <c r="EK35" s="85"/>
      <c r="EL35" s="85"/>
      <c r="EM35" s="85"/>
      <c r="EN35" s="85"/>
      <c r="EO35" s="85"/>
      <c r="EP35" s="85"/>
      <c r="EQ35" s="85"/>
      <c r="ER35" s="85"/>
      <c r="ES35" s="85"/>
      <c r="ET35" s="85"/>
      <c r="EU35" s="85"/>
      <c r="EV35" s="85"/>
      <c r="EW35" s="85"/>
      <c r="EX35" s="85"/>
      <c r="EY35" s="85"/>
      <c r="EZ35" s="85"/>
      <c r="FA35" s="85"/>
      <c r="FB35" s="85"/>
      <c r="FC35" s="85"/>
      <c r="FD35" s="85"/>
      <c r="FE35" s="85"/>
    </row>
    <row r="36" spans="1:161" ht="15.75" x14ac:dyDescent="0.25">
      <c r="A36" s="85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85"/>
      <c r="CA36" s="85"/>
      <c r="CB36" s="85"/>
      <c r="CC36" s="85"/>
      <c r="CD36" s="85"/>
      <c r="CE36" s="85"/>
      <c r="CF36" s="85"/>
      <c r="CG36" s="85"/>
      <c r="CH36" s="85"/>
      <c r="CI36" s="85"/>
      <c r="CJ36" s="85"/>
      <c r="CK36" s="85"/>
      <c r="CL36" s="85"/>
      <c r="CM36" s="85"/>
      <c r="CN36" s="85"/>
      <c r="CO36" s="85"/>
      <c r="CP36" s="85"/>
      <c r="CQ36" s="85"/>
      <c r="CR36" s="85"/>
      <c r="CS36" s="85"/>
      <c r="CT36" s="85"/>
      <c r="CU36" s="85"/>
      <c r="CV36" s="85"/>
      <c r="CW36" s="85"/>
      <c r="CX36" s="85"/>
      <c r="CY36" s="85"/>
      <c r="CZ36" s="85"/>
      <c r="DA36" s="85"/>
      <c r="DB36" s="85"/>
      <c r="DC36" s="85"/>
      <c r="DD36" s="85"/>
      <c r="DE36" s="85"/>
      <c r="DF36" s="85"/>
      <c r="DG36" s="85"/>
      <c r="DH36" s="85"/>
      <c r="DI36" s="85"/>
      <c r="DJ36" s="85"/>
      <c r="DK36" s="85"/>
      <c r="DL36" s="85"/>
      <c r="DM36" s="85"/>
      <c r="DN36" s="85"/>
      <c r="DO36" s="85"/>
      <c r="DP36" s="85"/>
      <c r="DQ36" s="85"/>
      <c r="DR36" s="85"/>
      <c r="DS36" s="85"/>
      <c r="DT36" s="85"/>
      <c r="DU36" s="85"/>
      <c r="DV36" s="85"/>
      <c r="DW36" s="85"/>
      <c r="DX36" s="85"/>
      <c r="DY36" s="85"/>
      <c r="DZ36" s="85"/>
      <c r="EA36" s="85"/>
      <c r="EB36" s="85"/>
      <c r="EC36" s="85"/>
      <c r="ED36" s="85"/>
      <c r="EE36" s="85"/>
      <c r="EF36" s="85"/>
      <c r="EG36" s="85"/>
      <c r="EH36" s="85"/>
      <c r="EI36" s="85"/>
      <c r="EJ36" s="85"/>
      <c r="EK36" s="85"/>
      <c r="EL36" s="85"/>
      <c r="EM36" s="85"/>
      <c r="EN36" s="85"/>
      <c r="EO36" s="85"/>
      <c r="EP36" s="85"/>
      <c r="EQ36" s="85"/>
      <c r="ER36" s="85"/>
      <c r="ES36" s="85"/>
      <c r="ET36" s="85"/>
      <c r="EU36" s="85"/>
      <c r="EV36" s="85"/>
      <c r="EW36" s="85"/>
      <c r="EX36" s="85"/>
      <c r="EY36" s="85"/>
      <c r="EZ36" s="85"/>
      <c r="FA36" s="85"/>
      <c r="FB36" s="85"/>
      <c r="FC36" s="85"/>
      <c r="FD36" s="85"/>
      <c r="FE36" s="85"/>
    </row>
    <row r="37" spans="1:161" ht="15.75" x14ac:dyDescent="0.25">
      <c r="A37" s="85" t="s">
        <v>23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  <c r="BX37" s="85"/>
      <c r="BY37" s="85"/>
      <c r="BZ37" s="85"/>
      <c r="CA37" s="85"/>
      <c r="CB37" s="85"/>
      <c r="CC37" s="85"/>
      <c r="CD37" s="85"/>
      <c r="CE37" s="85"/>
      <c r="CF37" s="85"/>
      <c r="CG37" s="85"/>
      <c r="CH37" s="85"/>
      <c r="CI37" s="85"/>
      <c r="CJ37" s="85"/>
      <c r="CK37" s="85"/>
      <c r="CL37" s="85"/>
      <c r="CM37" s="85"/>
      <c r="CN37" s="85"/>
      <c r="CO37" s="85"/>
      <c r="CP37" s="85"/>
      <c r="CQ37" s="85"/>
      <c r="CR37" s="85"/>
      <c r="CS37" s="85"/>
      <c r="CT37" s="85"/>
      <c r="CU37" s="85"/>
      <c r="CV37" s="85"/>
      <c r="CW37" s="85"/>
      <c r="CX37" s="85"/>
      <c r="CY37" s="85"/>
      <c r="CZ37" s="85"/>
      <c r="DA37" s="85"/>
      <c r="DB37" s="85"/>
      <c r="DC37" s="85"/>
      <c r="DD37" s="85"/>
      <c r="DE37" s="85"/>
      <c r="DF37" s="85"/>
      <c r="DG37" s="85"/>
      <c r="DH37" s="85"/>
      <c r="DI37" s="85"/>
      <c r="DJ37" s="85"/>
      <c r="DK37" s="85"/>
      <c r="DL37" s="85"/>
      <c r="DM37" s="85"/>
      <c r="DN37" s="85"/>
      <c r="DO37" s="85"/>
      <c r="DP37" s="85"/>
      <c r="DQ37" s="85"/>
      <c r="DR37" s="85"/>
      <c r="DS37" s="85"/>
      <c r="DT37" s="85"/>
      <c r="DU37" s="85"/>
      <c r="DV37" s="85"/>
      <c r="DW37" s="85"/>
      <c r="DX37" s="85"/>
      <c r="DY37" s="85"/>
      <c r="DZ37" s="85"/>
      <c r="EA37" s="85"/>
      <c r="EB37" s="85"/>
      <c r="EC37" s="85"/>
      <c r="ED37" s="85"/>
      <c r="EE37" s="85"/>
      <c r="EF37" s="85"/>
      <c r="EG37" s="85"/>
      <c r="EH37" s="85"/>
      <c r="EI37" s="85"/>
      <c r="EJ37" s="85"/>
      <c r="EK37" s="85"/>
      <c r="EL37" s="85"/>
      <c r="EM37" s="85"/>
      <c r="EN37" s="85"/>
      <c r="EO37" s="85"/>
      <c r="EP37" s="85"/>
      <c r="EQ37" s="85"/>
      <c r="ER37" s="85"/>
      <c r="ES37" s="85"/>
      <c r="ET37" s="85"/>
      <c r="EU37" s="85"/>
      <c r="EV37" s="85"/>
      <c r="EW37" s="85"/>
      <c r="EX37" s="85"/>
      <c r="EY37" s="85"/>
      <c r="EZ37" s="85"/>
      <c r="FA37" s="85"/>
      <c r="FB37" s="85"/>
      <c r="FC37" s="85"/>
      <c r="FD37" s="85"/>
      <c r="FE37" s="85"/>
    </row>
    <row r="38" spans="1:161" ht="4.5" customHeight="1" x14ac:dyDescent="0.25">
      <c r="A38" s="85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  <c r="BZ38" s="85"/>
      <c r="CA38" s="85"/>
      <c r="CB38" s="85"/>
      <c r="CC38" s="85"/>
      <c r="CD38" s="85"/>
      <c r="CE38" s="85"/>
      <c r="CF38" s="85"/>
      <c r="CG38" s="85"/>
      <c r="CH38" s="85"/>
      <c r="CI38" s="85"/>
      <c r="CJ38" s="85"/>
      <c r="CK38" s="85"/>
      <c r="CL38" s="85"/>
      <c r="CM38" s="85"/>
      <c r="CN38" s="85"/>
      <c r="CO38" s="85"/>
      <c r="CP38" s="85"/>
      <c r="CQ38" s="85"/>
      <c r="CR38" s="85"/>
      <c r="CS38" s="85"/>
      <c r="CT38" s="85"/>
      <c r="CU38" s="85"/>
      <c r="CV38" s="85"/>
      <c r="CW38" s="85"/>
      <c r="CX38" s="85"/>
      <c r="CY38" s="85"/>
      <c r="CZ38" s="85"/>
      <c r="DA38" s="85"/>
      <c r="DB38" s="85"/>
      <c r="DC38" s="85"/>
      <c r="DD38" s="85"/>
      <c r="DE38" s="85"/>
      <c r="DF38" s="85"/>
      <c r="DG38" s="85"/>
      <c r="DH38" s="85"/>
      <c r="DI38" s="85"/>
      <c r="DJ38" s="85"/>
      <c r="DK38" s="85"/>
      <c r="DL38" s="85"/>
      <c r="DM38" s="85"/>
      <c r="DN38" s="85"/>
      <c r="DO38" s="85"/>
      <c r="DP38" s="85"/>
      <c r="DQ38" s="85"/>
      <c r="DR38" s="85"/>
      <c r="DS38" s="85"/>
      <c r="DT38" s="85"/>
      <c r="DU38" s="85"/>
      <c r="DV38" s="85"/>
      <c r="DW38" s="85"/>
      <c r="DX38" s="85"/>
      <c r="DY38" s="85"/>
      <c r="DZ38" s="85"/>
      <c r="EA38" s="85"/>
      <c r="EB38" s="85"/>
      <c r="EC38" s="85"/>
      <c r="ED38" s="85"/>
      <c r="EE38" s="85"/>
      <c r="EF38" s="85"/>
      <c r="EG38" s="85"/>
      <c r="EH38" s="85"/>
      <c r="EI38" s="85"/>
      <c r="EJ38" s="85"/>
      <c r="EK38" s="85"/>
      <c r="EL38" s="85"/>
      <c r="EM38" s="85"/>
      <c r="EN38" s="85"/>
      <c r="EO38" s="85"/>
      <c r="EP38" s="85"/>
      <c r="EQ38" s="85"/>
      <c r="ER38" s="85"/>
      <c r="ES38" s="85"/>
      <c r="ET38" s="85"/>
      <c r="EU38" s="85"/>
      <c r="EV38" s="85"/>
      <c r="EW38" s="85"/>
      <c r="EX38" s="85"/>
      <c r="EY38" s="85"/>
      <c r="EZ38" s="85"/>
      <c r="FA38" s="85"/>
      <c r="FB38" s="85"/>
      <c r="FC38" s="85"/>
      <c r="FD38" s="85"/>
      <c r="FE38" s="85"/>
    </row>
    <row r="39" spans="1:161" ht="15.75" x14ac:dyDescent="0.25">
      <c r="A39" s="85" t="s">
        <v>24</v>
      </c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85"/>
      <c r="CA39" s="85"/>
      <c r="CB39" s="85"/>
      <c r="CC39" s="85"/>
      <c r="CD39" s="85"/>
      <c r="CE39" s="85"/>
      <c r="CF39" s="85"/>
      <c r="CG39" s="85"/>
      <c r="CH39" s="85"/>
      <c r="CI39" s="85"/>
      <c r="CJ39" s="85"/>
      <c r="CK39" s="85"/>
      <c r="CL39" s="85"/>
      <c r="CM39" s="85"/>
      <c r="CN39" s="85"/>
      <c r="CO39" s="85"/>
      <c r="CP39" s="85"/>
      <c r="CQ39" s="85"/>
      <c r="CR39" s="85"/>
      <c r="CS39" s="85"/>
      <c r="CT39" s="85"/>
      <c r="CU39" s="85"/>
      <c r="CV39" s="85"/>
      <c r="CW39" s="85"/>
      <c r="CX39" s="85"/>
      <c r="CY39" s="85"/>
      <c r="CZ39" s="85"/>
      <c r="DA39" s="85"/>
      <c r="DB39" s="85"/>
      <c r="DC39" s="85"/>
      <c r="DD39" s="85"/>
      <c r="DE39" s="85"/>
      <c r="DF39" s="85"/>
      <c r="DG39" s="85"/>
      <c r="DH39" s="85"/>
      <c r="DI39" s="85"/>
      <c r="DJ39" s="85"/>
      <c r="DK39" s="85"/>
      <c r="DL39" s="85"/>
      <c r="DM39" s="85"/>
      <c r="DN39" s="85"/>
      <c r="DO39" s="85"/>
      <c r="DP39" s="85"/>
      <c r="DQ39" s="85"/>
      <c r="DR39" s="85"/>
      <c r="DS39" s="85"/>
      <c r="DT39" s="85"/>
      <c r="DU39" s="85"/>
      <c r="DV39" s="85"/>
      <c r="DW39" s="85"/>
      <c r="DX39" s="85"/>
      <c r="DY39" s="85"/>
      <c r="DZ39" s="85"/>
      <c r="EA39" s="85"/>
      <c r="EB39" s="85"/>
      <c r="EC39" s="85"/>
      <c r="ED39" s="85"/>
      <c r="EE39" s="85"/>
      <c r="EF39" s="85"/>
      <c r="EG39" s="85"/>
      <c r="EH39" s="85"/>
      <c r="EI39" s="85"/>
      <c r="EJ39" s="85"/>
      <c r="EK39" s="85"/>
      <c r="EL39" s="85"/>
      <c r="EM39" s="85"/>
      <c r="EN39" s="85"/>
      <c r="EO39" s="85"/>
      <c r="EP39" s="85"/>
      <c r="EQ39" s="85"/>
      <c r="ER39" s="85"/>
      <c r="ES39" s="85"/>
      <c r="ET39" s="85"/>
      <c r="EU39" s="85"/>
      <c r="EV39" s="85"/>
      <c r="EW39" s="85"/>
      <c r="EX39" s="85"/>
      <c r="EY39" s="85"/>
      <c r="EZ39" s="85"/>
      <c r="FA39" s="85"/>
      <c r="FB39" s="85"/>
      <c r="FC39" s="85"/>
      <c r="FD39" s="85"/>
      <c r="FE39" s="85"/>
    </row>
    <row r="40" spans="1:161" ht="8.25" customHeight="1" x14ac:dyDescent="0.25">
      <c r="A40" s="85"/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  <c r="BZ40" s="85"/>
      <c r="CA40" s="85"/>
      <c r="CB40" s="85"/>
      <c r="CC40" s="85"/>
      <c r="CD40" s="85"/>
      <c r="CE40" s="85"/>
      <c r="CF40" s="85"/>
      <c r="CG40" s="85"/>
      <c r="CH40" s="85"/>
      <c r="CI40" s="85"/>
      <c r="CJ40" s="85"/>
      <c r="CK40" s="85"/>
      <c r="CL40" s="85"/>
      <c r="CM40" s="85"/>
      <c r="CN40" s="85"/>
      <c r="CO40" s="85"/>
      <c r="CP40" s="85"/>
      <c r="CQ40" s="85"/>
      <c r="CR40" s="85"/>
      <c r="CS40" s="85"/>
      <c r="CT40" s="85"/>
      <c r="CU40" s="85"/>
      <c r="CV40" s="85"/>
      <c r="CW40" s="85"/>
      <c r="CX40" s="85"/>
      <c r="CY40" s="85"/>
      <c r="CZ40" s="85"/>
      <c r="DA40" s="85"/>
      <c r="DB40" s="85"/>
      <c r="DC40" s="85"/>
      <c r="DD40" s="85"/>
      <c r="DE40" s="85"/>
      <c r="DF40" s="85"/>
      <c r="DG40" s="85"/>
      <c r="DH40" s="85"/>
      <c r="DI40" s="85"/>
      <c r="DJ40" s="85"/>
      <c r="DK40" s="85"/>
      <c r="DL40" s="85"/>
      <c r="DM40" s="85"/>
      <c r="DN40" s="85"/>
      <c r="DO40" s="85"/>
      <c r="DP40" s="85"/>
      <c r="DQ40" s="85"/>
      <c r="DR40" s="85"/>
      <c r="DS40" s="85"/>
      <c r="DT40" s="85"/>
      <c r="DU40" s="85"/>
      <c r="DV40" s="85"/>
      <c r="DW40" s="85"/>
      <c r="DX40" s="85"/>
      <c r="DY40" s="85"/>
      <c r="DZ40" s="85"/>
      <c r="EA40" s="85"/>
      <c r="EB40" s="85"/>
      <c r="EC40" s="85"/>
      <c r="ED40" s="85"/>
      <c r="EE40" s="85"/>
      <c r="EF40" s="85"/>
      <c r="EG40" s="85"/>
      <c r="EH40" s="85"/>
      <c r="EI40" s="85"/>
      <c r="EJ40" s="85"/>
      <c r="EK40" s="85"/>
      <c r="EL40" s="85"/>
      <c r="EM40" s="85"/>
      <c r="EN40" s="85"/>
      <c r="EO40" s="85"/>
      <c r="EP40" s="85"/>
      <c r="EQ40" s="85"/>
      <c r="ER40" s="85"/>
      <c r="ES40" s="85"/>
      <c r="ET40" s="85"/>
      <c r="EU40" s="85"/>
      <c r="EV40" s="85"/>
      <c r="EW40" s="85"/>
      <c r="EX40" s="85"/>
      <c r="EY40" s="85"/>
      <c r="EZ40" s="85"/>
      <c r="FA40" s="85"/>
      <c r="FB40" s="85"/>
      <c r="FC40" s="85"/>
      <c r="FD40" s="85"/>
      <c r="FE40" s="85"/>
    </row>
    <row r="41" spans="1:161" ht="15.75" hidden="1" x14ac:dyDescent="0.25">
      <c r="A41" s="85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  <c r="BX41" s="85"/>
      <c r="BY41" s="85"/>
      <c r="BZ41" s="85"/>
      <c r="CA41" s="85"/>
      <c r="CB41" s="85"/>
      <c r="CC41" s="85"/>
      <c r="CD41" s="85"/>
      <c r="CE41" s="85"/>
      <c r="CF41" s="85"/>
      <c r="CG41" s="85"/>
      <c r="CH41" s="85"/>
      <c r="CI41" s="85"/>
      <c r="CJ41" s="85"/>
      <c r="CK41" s="85"/>
      <c r="CL41" s="85"/>
      <c r="CM41" s="85"/>
      <c r="CN41" s="85"/>
      <c r="CO41" s="85"/>
      <c r="CP41" s="85"/>
      <c r="CQ41" s="85"/>
      <c r="CR41" s="85"/>
      <c r="CS41" s="85"/>
      <c r="CT41" s="85"/>
      <c r="CU41" s="85"/>
      <c r="CV41" s="85"/>
      <c r="CW41" s="85"/>
      <c r="CX41" s="85"/>
      <c r="CY41" s="85"/>
      <c r="CZ41" s="85"/>
      <c r="DA41" s="85"/>
      <c r="DB41" s="85"/>
      <c r="DC41" s="85"/>
      <c r="DD41" s="85"/>
      <c r="DE41" s="85"/>
      <c r="DF41" s="85"/>
      <c r="DG41" s="85"/>
      <c r="DH41" s="85"/>
      <c r="DI41" s="85"/>
      <c r="DJ41" s="85"/>
      <c r="DK41" s="85"/>
      <c r="DL41" s="85"/>
      <c r="DM41" s="85"/>
      <c r="DN41" s="85"/>
      <c r="DO41" s="85"/>
      <c r="DP41" s="85"/>
      <c r="DQ41" s="85"/>
      <c r="DR41" s="85"/>
      <c r="DS41" s="85"/>
      <c r="DT41" s="85"/>
      <c r="DU41" s="85"/>
      <c r="DV41" s="85"/>
      <c r="DW41" s="85"/>
      <c r="DX41" s="85"/>
      <c r="DY41" s="85"/>
      <c r="DZ41" s="85"/>
      <c r="EA41" s="85"/>
      <c r="EB41" s="85"/>
      <c r="EC41" s="85"/>
      <c r="ED41" s="85"/>
      <c r="EE41" s="85"/>
      <c r="EF41" s="85"/>
      <c r="EG41" s="85"/>
      <c r="EH41" s="85"/>
      <c r="EI41" s="85"/>
      <c r="EJ41" s="85"/>
      <c r="EK41" s="85"/>
      <c r="EL41" s="85"/>
      <c r="EM41" s="85"/>
      <c r="EN41" s="85"/>
      <c r="EO41" s="85"/>
      <c r="EP41" s="85"/>
      <c r="EQ41" s="85"/>
      <c r="ER41" s="85"/>
      <c r="ES41" s="85"/>
      <c r="ET41" s="85"/>
      <c r="EU41" s="85"/>
      <c r="EV41" s="85"/>
      <c r="EW41" s="85"/>
      <c r="EX41" s="85"/>
      <c r="EY41" s="85"/>
      <c r="EZ41" s="85"/>
      <c r="FA41" s="85"/>
      <c r="FB41" s="85"/>
      <c r="FC41" s="85"/>
      <c r="FD41" s="85"/>
      <c r="FE41" s="85"/>
    </row>
    <row r="42" spans="1:161" ht="15.75" hidden="1" x14ac:dyDescent="0.25">
      <c r="A42" s="85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85"/>
      <c r="CA42" s="85"/>
      <c r="CB42" s="85"/>
      <c r="CC42" s="85"/>
      <c r="CD42" s="85"/>
      <c r="CE42" s="85"/>
      <c r="CF42" s="85"/>
      <c r="CG42" s="85"/>
      <c r="CH42" s="85"/>
      <c r="CI42" s="85"/>
      <c r="CJ42" s="85"/>
      <c r="CK42" s="85"/>
      <c r="CL42" s="85"/>
      <c r="CM42" s="85"/>
      <c r="CN42" s="85"/>
      <c r="CO42" s="85"/>
      <c r="CP42" s="85"/>
      <c r="CQ42" s="85"/>
      <c r="CR42" s="85"/>
      <c r="CS42" s="85"/>
      <c r="CT42" s="85"/>
      <c r="CU42" s="85"/>
      <c r="CV42" s="85"/>
      <c r="CW42" s="85"/>
      <c r="CX42" s="85"/>
      <c r="CY42" s="85"/>
      <c r="CZ42" s="85"/>
      <c r="DA42" s="85"/>
      <c r="DB42" s="85"/>
      <c r="DC42" s="85"/>
      <c r="DD42" s="85"/>
      <c r="DE42" s="85"/>
      <c r="DF42" s="85"/>
      <c r="DG42" s="85"/>
      <c r="DH42" s="85"/>
      <c r="DI42" s="85"/>
      <c r="DJ42" s="85"/>
      <c r="DK42" s="85"/>
      <c r="DL42" s="85"/>
      <c r="DM42" s="85"/>
      <c r="DN42" s="85"/>
      <c r="DO42" s="85"/>
      <c r="DP42" s="85"/>
      <c r="DQ42" s="85"/>
      <c r="DR42" s="85"/>
      <c r="DS42" s="85"/>
      <c r="DT42" s="85"/>
      <c r="DU42" s="85"/>
      <c r="DV42" s="85"/>
      <c r="DW42" s="85"/>
      <c r="DX42" s="85"/>
      <c r="DY42" s="85"/>
      <c r="DZ42" s="85"/>
      <c r="EA42" s="85"/>
      <c r="EB42" s="85"/>
      <c r="EC42" s="85"/>
      <c r="ED42" s="85"/>
      <c r="EE42" s="85"/>
      <c r="EF42" s="85"/>
      <c r="EG42" s="85"/>
      <c r="EH42" s="85"/>
      <c r="EI42" s="85"/>
      <c r="EJ42" s="85"/>
      <c r="EK42" s="85"/>
      <c r="EL42" s="85"/>
      <c r="EM42" s="85"/>
      <c r="EN42" s="85"/>
      <c r="EO42" s="85"/>
      <c r="EP42" s="85"/>
      <c r="EQ42" s="85"/>
      <c r="ER42" s="85"/>
      <c r="ES42" s="85"/>
      <c r="ET42" s="85"/>
      <c r="EU42" s="85"/>
      <c r="EV42" s="85"/>
      <c r="EW42" s="85"/>
      <c r="EX42" s="85"/>
      <c r="EY42" s="85"/>
      <c r="EZ42" s="85"/>
      <c r="FA42" s="85"/>
      <c r="FB42" s="85"/>
      <c r="FC42" s="85"/>
      <c r="FD42" s="85"/>
      <c r="FE42" s="85"/>
    </row>
    <row r="43" spans="1:161" ht="15.75" hidden="1" x14ac:dyDescent="0.25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5"/>
      <c r="BM43" s="85"/>
      <c r="BN43" s="85"/>
      <c r="BO43" s="85"/>
      <c r="BP43" s="85"/>
      <c r="BQ43" s="85"/>
      <c r="BR43" s="85"/>
      <c r="BS43" s="85"/>
      <c r="BT43" s="85"/>
      <c r="BU43" s="85"/>
      <c r="BV43" s="85"/>
      <c r="BW43" s="85"/>
      <c r="BX43" s="85"/>
      <c r="BY43" s="85"/>
      <c r="BZ43" s="85"/>
      <c r="CA43" s="85"/>
      <c r="CB43" s="85"/>
      <c r="CC43" s="85"/>
      <c r="CD43" s="85"/>
      <c r="CE43" s="85"/>
      <c r="CF43" s="85"/>
      <c r="CG43" s="85"/>
      <c r="CH43" s="85"/>
      <c r="CI43" s="85"/>
      <c r="CJ43" s="85"/>
      <c r="CK43" s="85"/>
      <c r="CL43" s="85"/>
      <c r="CM43" s="85"/>
      <c r="CN43" s="85"/>
      <c r="CO43" s="85"/>
      <c r="CP43" s="85"/>
      <c r="CQ43" s="85"/>
      <c r="CR43" s="85"/>
      <c r="CS43" s="85"/>
      <c r="CT43" s="85"/>
      <c r="CU43" s="85"/>
      <c r="CV43" s="85"/>
      <c r="CW43" s="85"/>
      <c r="CX43" s="85"/>
      <c r="CY43" s="85"/>
      <c r="CZ43" s="85"/>
      <c r="DA43" s="85"/>
      <c r="DB43" s="85"/>
      <c r="DC43" s="85"/>
      <c r="DD43" s="85"/>
      <c r="DE43" s="85"/>
      <c r="DF43" s="85"/>
      <c r="DG43" s="85"/>
      <c r="DH43" s="85"/>
      <c r="DI43" s="85"/>
      <c r="DJ43" s="85"/>
      <c r="DK43" s="85"/>
      <c r="DL43" s="85"/>
      <c r="DM43" s="85"/>
      <c r="DN43" s="85"/>
      <c r="DO43" s="85"/>
      <c r="DP43" s="85"/>
      <c r="DQ43" s="85"/>
      <c r="DR43" s="85"/>
      <c r="DS43" s="85"/>
      <c r="DT43" s="85"/>
      <c r="DU43" s="85"/>
      <c r="DV43" s="85"/>
      <c r="DW43" s="85"/>
      <c r="DX43" s="85"/>
      <c r="DY43" s="85"/>
      <c r="DZ43" s="85"/>
      <c r="EA43" s="85"/>
      <c r="EB43" s="85"/>
      <c r="EC43" s="85"/>
      <c r="ED43" s="85"/>
      <c r="EE43" s="85"/>
      <c r="EF43" s="85"/>
      <c r="EG43" s="85"/>
      <c r="EH43" s="85"/>
      <c r="EI43" s="85"/>
      <c r="EJ43" s="85"/>
      <c r="EK43" s="85"/>
      <c r="EL43" s="85"/>
      <c r="EM43" s="85"/>
      <c r="EN43" s="85"/>
      <c r="EO43" s="85"/>
      <c r="EP43" s="85"/>
      <c r="EQ43" s="85"/>
      <c r="ER43" s="85"/>
      <c r="ES43" s="85"/>
      <c r="ET43" s="85"/>
      <c r="EU43" s="85"/>
      <c r="EV43" s="85"/>
      <c r="EW43" s="85"/>
      <c r="EX43" s="85"/>
      <c r="EY43" s="85"/>
      <c r="EZ43" s="85"/>
      <c r="FA43" s="85"/>
      <c r="FB43" s="85"/>
      <c r="FC43" s="85"/>
      <c r="FD43" s="85"/>
      <c r="FE43" s="85"/>
    </row>
    <row r="44" spans="1:161" x14ac:dyDescent="0.25">
      <c r="A44" s="124" t="s">
        <v>25</v>
      </c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6"/>
      <c r="P44" s="124" t="s">
        <v>26</v>
      </c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  <c r="AI44" s="125"/>
      <c r="AJ44" s="125"/>
      <c r="AK44" s="125"/>
      <c r="AL44" s="125"/>
      <c r="AM44" s="125"/>
      <c r="AN44" s="125"/>
      <c r="AO44" s="125"/>
      <c r="AP44" s="125"/>
      <c r="AQ44" s="125"/>
      <c r="AR44" s="125"/>
      <c r="AS44" s="125"/>
      <c r="AT44" s="125"/>
      <c r="AU44" s="125"/>
      <c r="AV44" s="125"/>
      <c r="AW44" s="125"/>
      <c r="AX44" s="125"/>
      <c r="AY44" s="126"/>
      <c r="AZ44" s="124" t="s">
        <v>27</v>
      </c>
      <c r="BA44" s="125"/>
      <c r="BB44" s="125"/>
      <c r="BC44" s="125"/>
      <c r="BD44" s="125"/>
      <c r="BE44" s="125"/>
      <c r="BF44" s="125"/>
      <c r="BG44" s="125"/>
      <c r="BH44" s="125"/>
      <c r="BI44" s="125"/>
      <c r="BJ44" s="125"/>
      <c r="BK44" s="125"/>
      <c r="BL44" s="125"/>
      <c r="BM44" s="125"/>
      <c r="BN44" s="125"/>
      <c r="BO44" s="125"/>
      <c r="BP44" s="125"/>
      <c r="BQ44" s="125"/>
      <c r="BR44" s="125"/>
      <c r="BS44" s="125"/>
      <c r="BT44" s="125"/>
      <c r="BU44" s="125"/>
      <c r="BV44" s="125"/>
      <c r="BW44" s="126"/>
      <c r="BX44" s="201" t="s">
        <v>28</v>
      </c>
      <c r="BY44" s="202"/>
      <c r="BZ44" s="202"/>
      <c r="CA44" s="202"/>
      <c r="CB44" s="202"/>
      <c r="CC44" s="202"/>
      <c r="CD44" s="202"/>
      <c r="CE44" s="202"/>
      <c r="CF44" s="202"/>
      <c r="CG44" s="202"/>
      <c r="CH44" s="202"/>
      <c r="CI44" s="202"/>
      <c r="CJ44" s="202"/>
      <c r="CK44" s="202"/>
      <c r="CL44" s="202"/>
      <c r="CM44" s="202"/>
      <c r="CN44" s="202"/>
      <c r="CO44" s="202"/>
      <c r="CP44" s="202"/>
      <c r="CQ44" s="202"/>
      <c r="CR44" s="202"/>
      <c r="CS44" s="202"/>
      <c r="CT44" s="202"/>
      <c r="CU44" s="202"/>
      <c r="CV44" s="202"/>
      <c r="CW44" s="202"/>
      <c r="CX44" s="202"/>
      <c r="CY44" s="202"/>
      <c r="CZ44" s="202"/>
      <c r="DA44" s="202"/>
      <c r="DB44" s="202"/>
      <c r="DC44" s="202"/>
      <c r="DD44" s="202"/>
      <c r="DE44" s="202"/>
      <c r="DF44" s="202"/>
      <c r="DG44" s="202"/>
      <c r="DH44" s="202"/>
      <c r="DI44" s="202"/>
      <c r="DJ44" s="202"/>
      <c r="DK44" s="202"/>
      <c r="DL44" s="202"/>
      <c r="DM44" s="202"/>
      <c r="DN44" s="202"/>
      <c r="DO44" s="202"/>
      <c r="DP44" s="202"/>
      <c r="DQ44" s="202"/>
      <c r="DR44" s="202"/>
      <c r="DS44" s="202"/>
      <c r="DT44" s="202"/>
      <c r="DU44" s="202"/>
      <c r="DV44" s="202"/>
      <c r="DW44" s="202"/>
      <c r="DX44" s="202"/>
      <c r="DY44" s="202"/>
      <c r="DZ44" s="202"/>
      <c r="EA44" s="202"/>
      <c r="EB44" s="202"/>
      <c r="EC44" s="202"/>
      <c r="ED44" s="202"/>
      <c r="EE44" s="202"/>
      <c r="EF44" s="202"/>
      <c r="EG44" s="202"/>
      <c r="EH44" s="202"/>
      <c r="EI44" s="202"/>
      <c r="EJ44" s="202"/>
      <c r="EK44" s="202"/>
      <c r="EL44" s="202"/>
      <c r="EM44" s="202"/>
      <c r="EN44" s="202"/>
      <c r="EO44" s="202"/>
      <c r="EP44" s="202"/>
      <c r="EQ44" s="202"/>
      <c r="ER44" s="202"/>
      <c r="ES44" s="202"/>
      <c r="ET44" s="202"/>
      <c r="EU44" s="202"/>
      <c r="EV44" s="202"/>
      <c r="EW44" s="202"/>
      <c r="EX44" s="202"/>
      <c r="EY44" s="202"/>
      <c r="EZ44" s="202"/>
      <c r="FA44" s="202"/>
      <c r="FB44" s="202"/>
      <c r="FC44" s="202"/>
      <c r="FD44" s="202"/>
      <c r="FE44" s="203"/>
    </row>
    <row r="45" spans="1:161" ht="37.5" customHeight="1" x14ac:dyDescent="0.25">
      <c r="A45" s="127"/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9"/>
      <c r="P45" s="127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9"/>
      <c r="AZ45" s="127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8"/>
      <c r="BQ45" s="128"/>
      <c r="BR45" s="128"/>
      <c r="BS45" s="128"/>
      <c r="BT45" s="128"/>
      <c r="BU45" s="128"/>
      <c r="BV45" s="128"/>
      <c r="BW45" s="129"/>
      <c r="BX45" s="124" t="s">
        <v>29</v>
      </c>
      <c r="BY45" s="125"/>
      <c r="BZ45" s="125"/>
      <c r="CA45" s="125"/>
      <c r="CB45" s="125"/>
      <c r="CC45" s="125"/>
      <c r="CD45" s="125"/>
      <c r="CE45" s="125"/>
      <c r="CF45" s="125"/>
      <c r="CG45" s="125"/>
      <c r="CH45" s="126"/>
      <c r="CI45" s="154" t="s">
        <v>30</v>
      </c>
      <c r="CJ45" s="155"/>
      <c r="CK45" s="155"/>
      <c r="CL45" s="155"/>
      <c r="CM45" s="155"/>
      <c r="CN45" s="155"/>
      <c r="CO45" s="155"/>
      <c r="CP45" s="155"/>
      <c r="CQ45" s="155"/>
      <c r="CR45" s="155"/>
      <c r="CS45" s="155"/>
      <c r="CT45" s="155"/>
      <c r="CU45" s="155"/>
      <c r="CV45" s="155"/>
      <c r="CW45" s="155"/>
      <c r="CX45" s="155"/>
      <c r="CY45" s="155"/>
      <c r="CZ45" s="155"/>
      <c r="DA45" s="156"/>
      <c r="DB45" s="124" t="s">
        <v>206</v>
      </c>
      <c r="DC45" s="125"/>
      <c r="DD45" s="125"/>
      <c r="DE45" s="125"/>
      <c r="DF45" s="125"/>
      <c r="DG45" s="125"/>
      <c r="DH45" s="125"/>
      <c r="DI45" s="125"/>
      <c r="DJ45" s="125"/>
      <c r="DK45" s="125"/>
      <c r="DL45" s="125"/>
      <c r="DM45" s="126"/>
      <c r="DN45" s="124" t="s">
        <v>31</v>
      </c>
      <c r="DO45" s="125"/>
      <c r="DP45" s="125"/>
      <c r="DQ45" s="125"/>
      <c r="DR45" s="125"/>
      <c r="DS45" s="125"/>
      <c r="DT45" s="125"/>
      <c r="DU45" s="125"/>
      <c r="DV45" s="125"/>
      <c r="DW45" s="125"/>
      <c r="DX45" s="126"/>
      <c r="DY45" s="124" t="s">
        <v>32</v>
      </c>
      <c r="DZ45" s="125"/>
      <c r="EA45" s="125"/>
      <c r="EB45" s="125"/>
      <c r="EC45" s="125"/>
      <c r="ED45" s="125"/>
      <c r="EE45" s="125"/>
      <c r="EF45" s="125"/>
      <c r="EG45" s="125"/>
      <c r="EH45" s="125"/>
      <c r="EI45" s="126"/>
      <c r="EJ45" s="124" t="s">
        <v>40</v>
      </c>
      <c r="EK45" s="125"/>
      <c r="EL45" s="125"/>
      <c r="EM45" s="125"/>
      <c r="EN45" s="125"/>
      <c r="EO45" s="125"/>
      <c r="EP45" s="125"/>
      <c r="EQ45" s="125"/>
      <c r="ER45" s="125"/>
      <c r="ES45" s="125"/>
      <c r="ET45" s="126"/>
      <c r="EU45" s="124" t="s">
        <v>230</v>
      </c>
      <c r="EV45" s="125"/>
      <c r="EW45" s="125"/>
      <c r="EX45" s="125"/>
      <c r="EY45" s="125"/>
      <c r="EZ45" s="125"/>
      <c r="FA45" s="125"/>
      <c r="FB45" s="125"/>
      <c r="FC45" s="125"/>
      <c r="FD45" s="125"/>
      <c r="FE45" s="126"/>
    </row>
    <row r="46" spans="1:161" x14ac:dyDescent="0.25">
      <c r="A46" s="127"/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9"/>
      <c r="P46" s="264"/>
      <c r="Q46" s="265"/>
      <c r="R46" s="265"/>
      <c r="S46" s="265"/>
      <c r="T46" s="265"/>
      <c r="U46" s="265"/>
      <c r="V46" s="265"/>
      <c r="W46" s="265"/>
      <c r="X46" s="265"/>
      <c r="Y46" s="265"/>
      <c r="Z46" s="265"/>
      <c r="AA46" s="266"/>
      <c r="AB46" s="264"/>
      <c r="AC46" s="265"/>
      <c r="AD46" s="265"/>
      <c r="AE46" s="265"/>
      <c r="AF46" s="265"/>
      <c r="AG46" s="265"/>
      <c r="AH46" s="265"/>
      <c r="AI46" s="265"/>
      <c r="AJ46" s="265"/>
      <c r="AK46" s="265"/>
      <c r="AL46" s="265"/>
      <c r="AM46" s="266"/>
      <c r="AN46" s="264"/>
      <c r="AO46" s="265"/>
      <c r="AP46" s="265"/>
      <c r="AQ46" s="265"/>
      <c r="AR46" s="265"/>
      <c r="AS46" s="265"/>
      <c r="AT46" s="265"/>
      <c r="AU46" s="265"/>
      <c r="AV46" s="265"/>
      <c r="AW46" s="265"/>
      <c r="AX46" s="265"/>
      <c r="AY46" s="266"/>
      <c r="AZ46" s="264"/>
      <c r="BA46" s="265"/>
      <c r="BB46" s="265"/>
      <c r="BC46" s="265"/>
      <c r="BD46" s="265"/>
      <c r="BE46" s="265"/>
      <c r="BF46" s="265"/>
      <c r="BG46" s="265"/>
      <c r="BH46" s="265"/>
      <c r="BI46" s="265"/>
      <c r="BJ46" s="265"/>
      <c r="BK46" s="266"/>
      <c r="BL46" s="264"/>
      <c r="BM46" s="265"/>
      <c r="BN46" s="265"/>
      <c r="BO46" s="265"/>
      <c r="BP46" s="265"/>
      <c r="BQ46" s="265"/>
      <c r="BR46" s="265"/>
      <c r="BS46" s="265"/>
      <c r="BT46" s="265"/>
      <c r="BU46" s="265"/>
      <c r="BV46" s="265"/>
      <c r="BW46" s="266"/>
      <c r="BX46" s="127"/>
      <c r="BY46" s="128"/>
      <c r="BZ46" s="128"/>
      <c r="CA46" s="128"/>
      <c r="CB46" s="128"/>
      <c r="CC46" s="128"/>
      <c r="CD46" s="128"/>
      <c r="CE46" s="128"/>
      <c r="CF46" s="128"/>
      <c r="CG46" s="128"/>
      <c r="CH46" s="129"/>
      <c r="CI46" s="154" t="s">
        <v>207</v>
      </c>
      <c r="CJ46" s="155"/>
      <c r="CK46" s="155"/>
      <c r="CL46" s="155"/>
      <c r="CM46" s="155"/>
      <c r="CN46" s="155"/>
      <c r="CO46" s="155"/>
      <c r="CP46" s="155"/>
      <c r="CQ46" s="155"/>
      <c r="CR46" s="155"/>
      <c r="CS46" s="156"/>
      <c r="CT46" s="154" t="s">
        <v>42</v>
      </c>
      <c r="CU46" s="155"/>
      <c r="CV46" s="155"/>
      <c r="CW46" s="155"/>
      <c r="CX46" s="155"/>
      <c r="CY46" s="155"/>
      <c r="CZ46" s="155"/>
      <c r="DA46" s="156"/>
      <c r="DB46" s="127"/>
      <c r="DC46" s="128"/>
      <c r="DD46" s="128"/>
      <c r="DE46" s="128"/>
      <c r="DF46" s="128"/>
      <c r="DG46" s="128"/>
      <c r="DH46" s="128"/>
      <c r="DI46" s="128"/>
      <c r="DJ46" s="128"/>
      <c r="DK46" s="128"/>
      <c r="DL46" s="128"/>
      <c r="DM46" s="129"/>
      <c r="DN46" s="127"/>
      <c r="DO46" s="128"/>
      <c r="DP46" s="128"/>
      <c r="DQ46" s="128"/>
      <c r="DR46" s="128"/>
      <c r="DS46" s="128"/>
      <c r="DT46" s="128"/>
      <c r="DU46" s="128"/>
      <c r="DV46" s="128"/>
      <c r="DW46" s="128"/>
      <c r="DX46" s="129"/>
      <c r="DY46" s="127"/>
      <c r="DZ46" s="128"/>
      <c r="EA46" s="128"/>
      <c r="EB46" s="128"/>
      <c r="EC46" s="128"/>
      <c r="ED46" s="128"/>
      <c r="EE46" s="128"/>
      <c r="EF46" s="128"/>
      <c r="EG46" s="128"/>
      <c r="EH46" s="128"/>
      <c r="EI46" s="129"/>
      <c r="EJ46" s="127"/>
      <c r="EK46" s="128"/>
      <c r="EL46" s="128"/>
      <c r="EM46" s="128"/>
      <c r="EN46" s="128"/>
      <c r="EO46" s="128"/>
      <c r="EP46" s="128"/>
      <c r="EQ46" s="128"/>
      <c r="ER46" s="128"/>
      <c r="ES46" s="128"/>
      <c r="ET46" s="129"/>
      <c r="EU46" s="127"/>
      <c r="EV46" s="128"/>
      <c r="EW46" s="128"/>
      <c r="EX46" s="128"/>
      <c r="EY46" s="128"/>
      <c r="EZ46" s="128"/>
      <c r="FA46" s="128"/>
      <c r="FB46" s="128"/>
      <c r="FC46" s="128"/>
      <c r="FD46" s="128"/>
      <c r="FE46" s="129"/>
    </row>
    <row r="47" spans="1:161" ht="20.25" customHeight="1" x14ac:dyDescent="0.25">
      <c r="A47" s="130"/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2"/>
      <c r="P47" s="267" t="s">
        <v>34</v>
      </c>
      <c r="Q47" s="268"/>
      <c r="R47" s="268"/>
      <c r="S47" s="268"/>
      <c r="T47" s="268"/>
      <c r="U47" s="268"/>
      <c r="V47" s="268"/>
      <c r="W47" s="268"/>
      <c r="X47" s="268"/>
      <c r="Y47" s="268"/>
      <c r="Z47" s="268"/>
      <c r="AA47" s="269"/>
      <c r="AB47" s="267" t="s">
        <v>34</v>
      </c>
      <c r="AC47" s="268"/>
      <c r="AD47" s="268"/>
      <c r="AE47" s="268"/>
      <c r="AF47" s="268"/>
      <c r="AG47" s="268"/>
      <c r="AH47" s="268"/>
      <c r="AI47" s="268"/>
      <c r="AJ47" s="268"/>
      <c r="AK47" s="268"/>
      <c r="AL47" s="268"/>
      <c r="AM47" s="269"/>
      <c r="AN47" s="267" t="s">
        <v>34</v>
      </c>
      <c r="AO47" s="268"/>
      <c r="AP47" s="268"/>
      <c r="AQ47" s="268"/>
      <c r="AR47" s="268"/>
      <c r="AS47" s="268"/>
      <c r="AT47" s="268"/>
      <c r="AU47" s="268"/>
      <c r="AV47" s="268"/>
      <c r="AW47" s="268"/>
      <c r="AX47" s="268"/>
      <c r="AY47" s="269"/>
      <c r="AZ47" s="267" t="s">
        <v>34</v>
      </c>
      <c r="BA47" s="268"/>
      <c r="BB47" s="268"/>
      <c r="BC47" s="268"/>
      <c r="BD47" s="268"/>
      <c r="BE47" s="268"/>
      <c r="BF47" s="268"/>
      <c r="BG47" s="268"/>
      <c r="BH47" s="268"/>
      <c r="BI47" s="268"/>
      <c r="BJ47" s="268"/>
      <c r="BK47" s="269"/>
      <c r="BL47" s="267" t="s">
        <v>34</v>
      </c>
      <c r="BM47" s="268"/>
      <c r="BN47" s="268"/>
      <c r="BO47" s="268"/>
      <c r="BP47" s="268"/>
      <c r="BQ47" s="268"/>
      <c r="BR47" s="268"/>
      <c r="BS47" s="268"/>
      <c r="BT47" s="268"/>
      <c r="BU47" s="268"/>
      <c r="BV47" s="268"/>
      <c r="BW47" s="269"/>
      <c r="BX47" s="130"/>
      <c r="BY47" s="131"/>
      <c r="BZ47" s="131"/>
      <c r="CA47" s="131"/>
      <c r="CB47" s="131"/>
      <c r="CC47" s="131"/>
      <c r="CD47" s="131"/>
      <c r="CE47" s="131"/>
      <c r="CF47" s="131"/>
      <c r="CG47" s="131"/>
      <c r="CH47" s="132"/>
      <c r="CI47" s="157"/>
      <c r="CJ47" s="158"/>
      <c r="CK47" s="158"/>
      <c r="CL47" s="158"/>
      <c r="CM47" s="158"/>
      <c r="CN47" s="158"/>
      <c r="CO47" s="158"/>
      <c r="CP47" s="158"/>
      <c r="CQ47" s="158"/>
      <c r="CR47" s="158"/>
      <c r="CS47" s="159"/>
      <c r="CT47" s="157"/>
      <c r="CU47" s="158"/>
      <c r="CV47" s="158"/>
      <c r="CW47" s="158"/>
      <c r="CX47" s="158"/>
      <c r="CY47" s="158"/>
      <c r="CZ47" s="158"/>
      <c r="DA47" s="159"/>
      <c r="DB47" s="130"/>
      <c r="DC47" s="131"/>
      <c r="DD47" s="131"/>
      <c r="DE47" s="131"/>
      <c r="DF47" s="131"/>
      <c r="DG47" s="131"/>
      <c r="DH47" s="131"/>
      <c r="DI47" s="131"/>
      <c r="DJ47" s="131"/>
      <c r="DK47" s="131"/>
      <c r="DL47" s="131"/>
      <c r="DM47" s="132"/>
      <c r="DN47" s="130"/>
      <c r="DO47" s="131"/>
      <c r="DP47" s="131"/>
      <c r="DQ47" s="131"/>
      <c r="DR47" s="131"/>
      <c r="DS47" s="131"/>
      <c r="DT47" s="131"/>
      <c r="DU47" s="131"/>
      <c r="DV47" s="131"/>
      <c r="DW47" s="131"/>
      <c r="DX47" s="132"/>
      <c r="DY47" s="130"/>
      <c r="DZ47" s="131"/>
      <c r="EA47" s="131"/>
      <c r="EB47" s="131"/>
      <c r="EC47" s="131"/>
      <c r="ED47" s="131"/>
      <c r="EE47" s="131"/>
      <c r="EF47" s="131"/>
      <c r="EG47" s="131"/>
      <c r="EH47" s="131"/>
      <c r="EI47" s="132"/>
      <c r="EJ47" s="130"/>
      <c r="EK47" s="131"/>
      <c r="EL47" s="131"/>
      <c r="EM47" s="131"/>
      <c r="EN47" s="131"/>
      <c r="EO47" s="131"/>
      <c r="EP47" s="131"/>
      <c r="EQ47" s="131"/>
      <c r="ER47" s="131"/>
      <c r="ES47" s="131"/>
      <c r="ET47" s="132"/>
      <c r="EU47" s="130"/>
      <c r="EV47" s="131"/>
      <c r="EW47" s="131"/>
      <c r="EX47" s="131"/>
      <c r="EY47" s="131"/>
      <c r="EZ47" s="131"/>
      <c r="FA47" s="131"/>
      <c r="FB47" s="131"/>
      <c r="FC47" s="131"/>
      <c r="FD47" s="131"/>
      <c r="FE47" s="132"/>
    </row>
    <row r="48" spans="1:161" x14ac:dyDescent="0.25">
      <c r="A48" s="198">
        <v>1</v>
      </c>
      <c r="B48" s="199"/>
      <c r="C48" s="199"/>
      <c r="D48" s="199"/>
      <c r="E48" s="199"/>
      <c r="F48" s="199"/>
      <c r="G48" s="199"/>
      <c r="H48" s="199"/>
      <c r="I48" s="199"/>
      <c r="J48" s="199"/>
      <c r="K48" s="199"/>
      <c r="L48" s="199"/>
      <c r="M48" s="199"/>
      <c r="N48" s="199"/>
      <c r="O48" s="200"/>
      <c r="P48" s="198">
        <v>2</v>
      </c>
      <c r="Q48" s="199"/>
      <c r="R48" s="199"/>
      <c r="S48" s="199"/>
      <c r="T48" s="199"/>
      <c r="U48" s="199"/>
      <c r="V48" s="199"/>
      <c r="W48" s="199"/>
      <c r="X48" s="199"/>
      <c r="Y48" s="199"/>
      <c r="Z48" s="199"/>
      <c r="AA48" s="200"/>
      <c r="AB48" s="198">
        <v>3</v>
      </c>
      <c r="AC48" s="199"/>
      <c r="AD48" s="199"/>
      <c r="AE48" s="199"/>
      <c r="AF48" s="199"/>
      <c r="AG48" s="199"/>
      <c r="AH48" s="199"/>
      <c r="AI48" s="199"/>
      <c r="AJ48" s="199"/>
      <c r="AK48" s="199"/>
      <c r="AL48" s="199"/>
      <c r="AM48" s="200"/>
      <c r="AN48" s="198">
        <v>4</v>
      </c>
      <c r="AO48" s="199"/>
      <c r="AP48" s="199"/>
      <c r="AQ48" s="199"/>
      <c r="AR48" s="199"/>
      <c r="AS48" s="199"/>
      <c r="AT48" s="199"/>
      <c r="AU48" s="199"/>
      <c r="AV48" s="199"/>
      <c r="AW48" s="199"/>
      <c r="AX48" s="199"/>
      <c r="AY48" s="200"/>
      <c r="AZ48" s="198">
        <v>5</v>
      </c>
      <c r="BA48" s="199"/>
      <c r="BB48" s="199"/>
      <c r="BC48" s="199"/>
      <c r="BD48" s="199"/>
      <c r="BE48" s="199"/>
      <c r="BF48" s="199"/>
      <c r="BG48" s="199"/>
      <c r="BH48" s="199"/>
      <c r="BI48" s="199"/>
      <c r="BJ48" s="199"/>
      <c r="BK48" s="200"/>
      <c r="BL48" s="198">
        <v>6</v>
      </c>
      <c r="BM48" s="199"/>
      <c r="BN48" s="199"/>
      <c r="BO48" s="199"/>
      <c r="BP48" s="199"/>
      <c r="BQ48" s="199"/>
      <c r="BR48" s="199"/>
      <c r="BS48" s="199"/>
      <c r="BT48" s="199"/>
      <c r="BU48" s="199"/>
      <c r="BV48" s="199"/>
      <c r="BW48" s="200"/>
      <c r="BX48" s="198">
        <v>7</v>
      </c>
      <c r="BY48" s="199"/>
      <c r="BZ48" s="199"/>
      <c r="CA48" s="199"/>
      <c r="CB48" s="199"/>
      <c r="CC48" s="199"/>
      <c r="CD48" s="199"/>
      <c r="CE48" s="199"/>
      <c r="CF48" s="199"/>
      <c r="CG48" s="199"/>
      <c r="CH48" s="200"/>
      <c r="CI48" s="198">
        <v>8</v>
      </c>
      <c r="CJ48" s="199"/>
      <c r="CK48" s="199"/>
      <c r="CL48" s="199"/>
      <c r="CM48" s="199"/>
      <c r="CN48" s="199"/>
      <c r="CO48" s="199"/>
      <c r="CP48" s="199"/>
      <c r="CQ48" s="199"/>
      <c r="CR48" s="199"/>
      <c r="CS48" s="200"/>
      <c r="CT48" s="198">
        <v>9</v>
      </c>
      <c r="CU48" s="199"/>
      <c r="CV48" s="199"/>
      <c r="CW48" s="199"/>
      <c r="CX48" s="199"/>
      <c r="CY48" s="199"/>
      <c r="CZ48" s="199"/>
      <c r="DA48" s="200"/>
      <c r="DB48" s="198">
        <v>10</v>
      </c>
      <c r="DC48" s="199"/>
      <c r="DD48" s="199"/>
      <c r="DE48" s="199"/>
      <c r="DF48" s="199"/>
      <c r="DG48" s="199"/>
      <c r="DH48" s="199"/>
      <c r="DI48" s="199"/>
      <c r="DJ48" s="199"/>
      <c r="DK48" s="199"/>
      <c r="DL48" s="199"/>
      <c r="DM48" s="200"/>
      <c r="DN48" s="198">
        <v>11</v>
      </c>
      <c r="DO48" s="199"/>
      <c r="DP48" s="199"/>
      <c r="DQ48" s="199"/>
      <c r="DR48" s="199"/>
      <c r="DS48" s="199"/>
      <c r="DT48" s="199"/>
      <c r="DU48" s="199"/>
      <c r="DV48" s="199"/>
      <c r="DW48" s="199"/>
      <c r="DX48" s="200"/>
      <c r="DY48" s="198">
        <v>12</v>
      </c>
      <c r="DZ48" s="199"/>
      <c r="EA48" s="199"/>
      <c r="EB48" s="199"/>
      <c r="EC48" s="199"/>
      <c r="ED48" s="199"/>
      <c r="EE48" s="199"/>
      <c r="EF48" s="199"/>
      <c r="EG48" s="199"/>
      <c r="EH48" s="199"/>
      <c r="EI48" s="200"/>
      <c r="EJ48" s="198">
        <v>13</v>
      </c>
      <c r="EK48" s="199"/>
      <c r="EL48" s="199"/>
      <c r="EM48" s="199"/>
      <c r="EN48" s="199"/>
      <c r="EO48" s="199"/>
      <c r="EP48" s="199"/>
      <c r="EQ48" s="199"/>
      <c r="ER48" s="199"/>
      <c r="ES48" s="199"/>
      <c r="ET48" s="200"/>
      <c r="EU48" s="198">
        <v>14</v>
      </c>
      <c r="EV48" s="199"/>
      <c r="EW48" s="199"/>
      <c r="EX48" s="199"/>
      <c r="EY48" s="199"/>
      <c r="EZ48" s="199"/>
      <c r="FA48" s="199"/>
      <c r="FB48" s="199"/>
      <c r="FC48" s="199"/>
      <c r="FD48" s="199"/>
      <c r="FE48" s="200"/>
    </row>
    <row r="49" spans="1:161" ht="29.25" customHeight="1" x14ac:dyDescent="0.25">
      <c r="A49" s="270" t="s">
        <v>238</v>
      </c>
      <c r="B49" s="270"/>
      <c r="C49" s="270"/>
      <c r="D49" s="270"/>
      <c r="E49" s="270"/>
      <c r="F49" s="270"/>
      <c r="G49" s="270"/>
      <c r="H49" s="270"/>
      <c r="I49" s="270"/>
      <c r="J49" s="270"/>
      <c r="K49" s="270"/>
      <c r="L49" s="270"/>
      <c r="M49" s="270"/>
      <c r="N49" s="270"/>
      <c r="O49" s="270"/>
      <c r="P49" s="258"/>
      <c r="Q49" s="258"/>
      <c r="R49" s="258"/>
      <c r="S49" s="258"/>
      <c r="T49" s="258"/>
      <c r="U49" s="258"/>
      <c r="V49" s="258"/>
      <c r="W49" s="258"/>
      <c r="X49" s="258"/>
      <c r="Y49" s="258"/>
      <c r="Z49" s="258"/>
      <c r="AA49" s="258"/>
      <c r="AB49" s="258"/>
      <c r="AC49" s="258"/>
      <c r="AD49" s="258"/>
      <c r="AE49" s="258"/>
      <c r="AF49" s="258"/>
      <c r="AG49" s="258"/>
      <c r="AH49" s="258"/>
      <c r="AI49" s="258"/>
      <c r="AJ49" s="258"/>
      <c r="AK49" s="258"/>
      <c r="AL49" s="258"/>
      <c r="AM49" s="258"/>
      <c r="AN49" s="258"/>
      <c r="AO49" s="258"/>
      <c r="AP49" s="258"/>
      <c r="AQ49" s="258"/>
      <c r="AR49" s="258"/>
      <c r="AS49" s="258"/>
      <c r="AT49" s="258"/>
      <c r="AU49" s="258"/>
      <c r="AV49" s="258"/>
      <c r="AW49" s="258"/>
      <c r="AX49" s="258"/>
      <c r="AY49" s="258"/>
      <c r="AZ49" s="258"/>
      <c r="BA49" s="258"/>
      <c r="BB49" s="258"/>
      <c r="BC49" s="258"/>
      <c r="BD49" s="258"/>
      <c r="BE49" s="258"/>
      <c r="BF49" s="258"/>
      <c r="BG49" s="258"/>
      <c r="BH49" s="258"/>
      <c r="BI49" s="258"/>
      <c r="BJ49" s="258"/>
      <c r="BK49" s="258"/>
      <c r="BL49" s="258"/>
      <c r="BM49" s="258"/>
      <c r="BN49" s="258"/>
      <c r="BO49" s="258"/>
      <c r="BP49" s="258"/>
      <c r="BQ49" s="258"/>
      <c r="BR49" s="258"/>
      <c r="BS49" s="258"/>
      <c r="BT49" s="258"/>
      <c r="BU49" s="258"/>
      <c r="BV49" s="258"/>
      <c r="BW49" s="258"/>
      <c r="BX49" s="259" t="s">
        <v>239</v>
      </c>
      <c r="BY49" s="259"/>
      <c r="BZ49" s="259"/>
      <c r="CA49" s="259"/>
      <c r="CB49" s="259"/>
      <c r="CC49" s="259"/>
      <c r="CD49" s="259"/>
      <c r="CE49" s="259"/>
      <c r="CF49" s="259"/>
      <c r="CG49" s="259"/>
      <c r="CH49" s="259"/>
      <c r="CI49" s="277" t="s">
        <v>212</v>
      </c>
      <c r="CJ49" s="277"/>
      <c r="CK49" s="277"/>
      <c r="CL49" s="277"/>
      <c r="CM49" s="277"/>
      <c r="CN49" s="277"/>
      <c r="CO49" s="277"/>
      <c r="CP49" s="277"/>
      <c r="CQ49" s="277"/>
      <c r="CR49" s="277"/>
      <c r="CS49" s="277"/>
      <c r="CT49" s="271" t="s">
        <v>240</v>
      </c>
      <c r="CU49" s="272"/>
      <c r="CV49" s="272"/>
      <c r="CW49" s="272"/>
      <c r="CX49" s="272"/>
      <c r="CY49" s="272"/>
      <c r="CZ49" s="272"/>
      <c r="DA49" s="273"/>
      <c r="DB49" s="263" t="s">
        <v>241</v>
      </c>
      <c r="DC49" s="261"/>
      <c r="DD49" s="261"/>
      <c r="DE49" s="261"/>
      <c r="DF49" s="261"/>
      <c r="DG49" s="261"/>
      <c r="DH49" s="261"/>
      <c r="DI49" s="261"/>
      <c r="DJ49" s="261"/>
      <c r="DK49" s="261"/>
      <c r="DL49" s="261"/>
      <c r="DM49" s="262"/>
      <c r="DN49" s="274">
        <v>0</v>
      </c>
      <c r="DO49" s="275"/>
      <c r="DP49" s="275"/>
      <c r="DQ49" s="275"/>
      <c r="DR49" s="275"/>
      <c r="DS49" s="275"/>
      <c r="DT49" s="275"/>
      <c r="DU49" s="275"/>
      <c r="DV49" s="275"/>
      <c r="DW49" s="275"/>
      <c r="DX49" s="276"/>
      <c r="DY49" s="260">
        <v>0.1</v>
      </c>
      <c r="DZ49" s="261"/>
      <c r="EA49" s="261"/>
      <c r="EB49" s="261"/>
      <c r="EC49" s="261"/>
      <c r="ED49" s="261"/>
      <c r="EE49" s="261"/>
      <c r="EF49" s="261"/>
      <c r="EG49" s="261"/>
      <c r="EH49" s="261"/>
      <c r="EI49" s="262"/>
      <c r="EJ49" s="263" t="s">
        <v>83</v>
      </c>
      <c r="EK49" s="261"/>
      <c r="EL49" s="261"/>
      <c r="EM49" s="261"/>
      <c r="EN49" s="261"/>
      <c r="EO49" s="261"/>
      <c r="EP49" s="261"/>
      <c r="EQ49" s="261"/>
      <c r="ER49" s="261"/>
      <c r="ES49" s="261"/>
      <c r="ET49" s="262"/>
      <c r="EU49" s="192" t="s">
        <v>83</v>
      </c>
      <c r="EV49" s="193"/>
      <c r="EW49" s="193"/>
      <c r="EX49" s="193"/>
      <c r="EY49" s="193"/>
      <c r="EZ49" s="193"/>
      <c r="FA49" s="193"/>
      <c r="FB49" s="193"/>
      <c r="FC49" s="193"/>
      <c r="FD49" s="193"/>
      <c r="FE49" s="194"/>
    </row>
    <row r="50" spans="1:161" ht="13.5" customHeight="1" x14ac:dyDescent="0.25">
      <c r="A50" s="85"/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85"/>
      <c r="BR50" s="85"/>
      <c r="BS50" s="85"/>
      <c r="BT50" s="85"/>
      <c r="BU50" s="85"/>
      <c r="BV50" s="85"/>
      <c r="BW50" s="85"/>
      <c r="BX50" s="85"/>
      <c r="BY50" s="85"/>
      <c r="BZ50" s="85"/>
      <c r="CA50" s="85"/>
      <c r="CB50" s="85"/>
      <c r="CC50" s="85"/>
      <c r="CD50" s="85"/>
      <c r="CE50" s="85"/>
      <c r="CF50" s="85"/>
      <c r="CG50" s="85"/>
      <c r="CH50" s="85"/>
      <c r="CI50" s="85"/>
      <c r="CJ50" s="85"/>
      <c r="CK50" s="85"/>
      <c r="CL50" s="85"/>
      <c r="CM50" s="85"/>
      <c r="CN50" s="85"/>
      <c r="CO50" s="85"/>
      <c r="CP50" s="85"/>
      <c r="CQ50" s="85"/>
      <c r="CR50" s="85"/>
      <c r="CS50" s="85"/>
      <c r="CT50" s="85"/>
      <c r="CU50" s="85"/>
      <c r="CV50" s="85"/>
      <c r="CW50" s="85"/>
      <c r="CX50" s="85"/>
      <c r="CY50" s="85"/>
      <c r="CZ50" s="85"/>
      <c r="DA50" s="85"/>
      <c r="DB50" s="85"/>
      <c r="DC50" s="85"/>
      <c r="DD50" s="85"/>
      <c r="DE50" s="85"/>
      <c r="DF50" s="85"/>
      <c r="DG50" s="85"/>
      <c r="DH50" s="85"/>
      <c r="DI50" s="85"/>
      <c r="DJ50" s="85"/>
      <c r="DK50" s="85"/>
      <c r="DL50" s="85"/>
      <c r="DM50" s="85"/>
      <c r="DN50" s="85"/>
      <c r="DO50" s="85"/>
      <c r="DP50" s="85"/>
      <c r="DQ50" s="85"/>
      <c r="DR50" s="85"/>
      <c r="DS50" s="85"/>
      <c r="DT50" s="85"/>
      <c r="DU50" s="85"/>
      <c r="DV50" s="85"/>
      <c r="DW50" s="85"/>
      <c r="DX50" s="85"/>
      <c r="DY50" s="85"/>
      <c r="DZ50" s="85"/>
      <c r="EA50" s="85"/>
      <c r="EB50" s="85"/>
      <c r="EC50" s="85"/>
      <c r="ED50" s="85"/>
      <c r="EE50" s="85"/>
      <c r="EF50" s="85"/>
      <c r="EG50" s="85"/>
      <c r="EH50" s="85"/>
      <c r="EI50" s="85"/>
      <c r="EJ50" s="85"/>
      <c r="EK50" s="85"/>
      <c r="EL50" s="85"/>
      <c r="EM50" s="85"/>
      <c r="EN50" s="85"/>
      <c r="EO50" s="85"/>
      <c r="EP50" s="85"/>
      <c r="EQ50" s="85"/>
      <c r="ER50" s="85"/>
      <c r="ES50" s="85"/>
      <c r="ET50" s="85"/>
      <c r="EU50" s="85"/>
      <c r="EV50" s="85"/>
      <c r="EW50" s="85"/>
      <c r="EX50" s="85"/>
      <c r="EY50" s="85"/>
      <c r="EZ50" s="85"/>
      <c r="FA50" s="85"/>
      <c r="FB50" s="85"/>
      <c r="FC50" s="85"/>
      <c r="FD50" s="85"/>
      <c r="FE50" s="85"/>
    </row>
    <row r="51" spans="1:161" ht="12.75" hidden="1" customHeight="1" x14ac:dyDescent="0.25">
      <c r="A51" s="85"/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  <c r="BM51" s="85"/>
      <c r="BN51" s="85"/>
      <c r="BO51" s="85"/>
      <c r="BP51" s="85"/>
      <c r="BQ51" s="85"/>
      <c r="BR51" s="85"/>
      <c r="BS51" s="85"/>
      <c r="BT51" s="85"/>
      <c r="BU51" s="85"/>
      <c r="BV51" s="85"/>
      <c r="BW51" s="85"/>
      <c r="BX51" s="85"/>
      <c r="BY51" s="85"/>
      <c r="BZ51" s="85"/>
      <c r="CA51" s="85"/>
      <c r="CB51" s="85"/>
      <c r="CC51" s="85"/>
      <c r="CD51" s="85"/>
      <c r="CE51" s="85"/>
      <c r="CF51" s="85"/>
      <c r="CG51" s="85"/>
      <c r="CH51" s="85"/>
      <c r="CI51" s="85"/>
      <c r="CJ51" s="85"/>
      <c r="CK51" s="85"/>
      <c r="CL51" s="85"/>
      <c r="CM51" s="85"/>
      <c r="CN51" s="85"/>
      <c r="CO51" s="85"/>
      <c r="CP51" s="85"/>
      <c r="CQ51" s="85"/>
      <c r="CR51" s="85"/>
      <c r="CS51" s="85"/>
      <c r="CT51" s="85"/>
      <c r="CU51" s="85"/>
      <c r="CV51" s="85"/>
      <c r="CW51" s="85"/>
      <c r="CX51" s="85"/>
      <c r="CY51" s="85"/>
      <c r="CZ51" s="85"/>
      <c r="DA51" s="85"/>
      <c r="DB51" s="85"/>
      <c r="DC51" s="85"/>
      <c r="DD51" s="85"/>
      <c r="DE51" s="85"/>
      <c r="DF51" s="85"/>
      <c r="DG51" s="85"/>
      <c r="DH51" s="85"/>
      <c r="DI51" s="85"/>
      <c r="DJ51" s="85"/>
      <c r="DK51" s="85"/>
      <c r="DL51" s="85"/>
      <c r="DM51" s="85"/>
      <c r="DN51" s="85"/>
      <c r="DO51" s="85"/>
      <c r="DP51" s="85"/>
      <c r="DQ51" s="85"/>
      <c r="DR51" s="85"/>
      <c r="DS51" s="85"/>
      <c r="DT51" s="85"/>
      <c r="DU51" s="85"/>
      <c r="DV51" s="85"/>
      <c r="DW51" s="85"/>
      <c r="DX51" s="85"/>
      <c r="DY51" s="85"/>
      <c r="DZ51" s="85"/>
      <c r="EA51" s="85"/>
      <c r="EB51" s="85"/>
      <c r="EC51" s="85"/>
      <c r="ED51" s="85"/>
      <c r="EE51" s="85"/>
      <c r="EF51" s="85"/>
      <c r="EG51" s="85"/>
      <c r="EH51" s="85"/>
      <c r="EI51" s="85"/>
      <c r="EJ51" s="85"/>
      <c r="EK51" s="85"/>
      <c r="EL51" s="85"/>
      <c r="EM51" s="85"/>
      <c r="EN51" s="85"/>
      <c r="EO51" s="85"/>
      <c r="EP51" s="85"/>
      <c r="EQ51" s="85"/>
      <c r="ER51" s="85"/>
      <c r="ES51" s="85"/>
      <c r="ET51" s="85"/>
      <c r="EU51" s="85"/>
      <c r="EV51" s="85"/>
      <c r="EW51" s="85"/>
      <c r="EX51" s="85"/>
      <c r="EY51" s="85"/>
      <c r="EZ51" s="85"/>
      <c r="FA51" s="85"/>
      <c r="FB51" s="85"/>
      <c r="FC51" s="85"/>
      <c r="FD51" s="85"/>
      <c r="FE51" s="85"/>
    </row>
    <row r="52" spans="1:161" ht="15.75" hidden="1" x14ac:dyDescent="0.25">
      <c r="A52" s="85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85"/>
      <c r="BR52" s="85"/>
      <c r="BS52" s="85"/>
      <c r="BT52" s="85"/>
      <c r="BU52" s="85"/>
      <c r="BV52" s="85"/>
      <c r="BW52" s="85"/>
      <c r="BX52" s="85"/>
      <c r="BY52" s="85"/>
      <c r="BZ52" s="85"/>
      <c r="CA52" s="85"/>
      <c r="CB52" s="85"/>
      <c r="CC52" s="85"/>
      <c r="CD52" s="85"/>
      <c r="CE52" s="85"/>
      <c r="CF52" s="85"/>
      <c r="CG52" s="85"/>
      <c r="CH52" s="85"/>
      <c r="CI52" s="85"/>
      <c r="CJ52" s="85"/>
      <c r="CK52" s="85"/>
      <c r="CL52" s="85"/>
      <c r="CM52" s="85"/>
      <c r="CN52" s="85"/>
      <c r="CO52" s="85"/>
      <c r="CP52" s="85"/>
      <c r="CQ52" s="85"/>
      <c r="CR52" s="85"/>
      <c r="CS52" s="85"/>
      <c r="CT52" s="85"/>
      <c r="CU52" s="85"/>
      <c r="CV52" s="85"/>
      <c r="CW52" s="85"/>
      <c r="CX52" s="85"/>
      <c r="CY52" s="85"/>
      <c r="CZ52" s="85"/>
      <c r="DA52" s="85"/>
      <c r="DB52" s="85"/>
      <c r="DC52" s="85"/>
      <c r="DD52" s="85"/>
      <c r="DE52" s="85"/>
      <c r="DF52" s="85"/>
      <c r="DG52" s="85"/>
      <c r="DH52" s="85"/>
      <c r="DI52" s="85"/>
      <c r="DJ52" s="85"/>
      <c r="DK52" s="85"/>
      <c r="DL52" s="85"/>
      <c r="DM52" s="85"/>
      <c r="DN52" s="85"/>
      <c r="DO52" s="85"/>
      <c r="DP52" s="85"/>
      <c r="DQ52" s="85"/>
      <c r="DR52" s="85"/>
      <c r="DS52" s="85"/>
      <c r="DT52" s="85"/>
      <c r="DU52" s="85"/>
      <c r="DV52" s="85"/>
      <c r="DW52" s="85"/>
      <c r="DX52" s="85"/>
      <c r="DY52" s="85"/>
      <c r="DZ52" s="85"/>
      <c r="EA52" s="85"/>
      <c r="EB52" s="85"/>
      <c r="EC52" s="85"/>
      <c r="ED52" s="85"/>
      <c r="EE52" s="85"/>
      <c r="EF52" s="85"/>
      <c r="EG52" s="85"/>
      <c r="EH52" s="85"/>
      <c r="EI52" s="85"/>
      <c r="EJ52" s="85"/>
      <c r="EK52" s="85"/>
      <c r="EL52" s="85"/>
      <c r="EM52" s="85"/>
      <c r="EN52" s="85"/>
      <c r="EO52" s="85"/>
      <c r="EP52" s="85"/>
      <c r="EQ52" s="85"/>
      <c r="ER52" s="85"/>
      <c r="ES52" s="85"/>
      <c r="ET52" s="85"/>
      <c r="EU52" s="85"/>
      <c r="EV52" s="85"/>
      <c r="EW52" s="85"/>
      <c r="EX52" s="85"/>
      <c r="EY52" s="85"/>
      <c r="EZ52" s="85"/>
      <c r="FA52" s="85"/>
      <c r="FB52" s="85"/>
      <c r="FC52" s="85"/>
      <c r="FD52" s="85"/>
      <c r="FE52" s="85"/>
    </row>
    <row r="53" spans="1:161" ht="15.75" hidden="1" x14ac:dyDescent="0.25">
      <c r="A53" s="85"/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5"/>
      <c r="BQ53" s="85"/>
      <c r="BR53" s="85"/>
      <c r="BS53" s="85"/>
      <c r="BT53" s="85"/>
      <c r="BU53" s="85"/>
      <c r="BV53" s="85"/>
      <c r="BW53" s="85"/>
      <c r="BX53" s="85"/>
      <c r="BY53" s="85"/>
      <c r="BZ53" s="85"/>
      <c r="CA53" s="85"/>
      <c r="CB53" s="85"/>
      <c r="CC53" s="85"/>
      <c r="CD53" s="85"/>
      <c r="CE53" s="85"/>
      <c r="CF53" s="85"/>
      <c r="CG53" s="85"/>
      <c r="CH53" s="85"/>
      <c r="CI53" s="85"/>
      <c r="CJ53" s="85"/>
      <c r="CK53" s="85"/>
      <c r="CL53" s="85"/>
      <c r="CM53" s="85"/>
      <c r="CN53" s="85"/>
      <c r="CO53" s="85"/>
      <c r="CP53" s="85"/>
      <c r="CQ53" s="85"/>
      <c r="CR53" s="85"/>
      <c r="CS53" s="85"/>
      <c r="CT53" s="85"/>
      <c r="CU53" s="85"/>
      <c r="CV53" s="85"/>
      <c r="CW53" s="85"/>
      <c r="CX53" s="85"/>
      <c r="CY53" s="85"/>
      <c r="CZ53" s="85"/>
      <c r="DA53" s="85"/>
      <c r="DB53" s="85"/>
      <c r="DC53" s="85"/>
      <c r="DD53" s="85"/>
      <c r="DE53" s="85"/>
      <c r="DF53" s="85"/>
      <c r="DG53" s="85"/>
      <c r="DH53" s="85"/>
      <c r="DI53" s="85"/>
      <c r="DJ53" s="85"/>
      <c r="DK53" s="85"/>
      <c r="DL53" s="85"/>
      <c r="DM53" s="85"/>
      <c r="DN53" s="85"/>
      <c r="DO53" s="85"/>
      <c r="DP53" s="85"/>
      <c r="DQ53" s="85"/>
      <c r="DR53" s="85"/>
      <c r="DS53" s="85"/>
      <c r="DT53" s="85"/>
      <c r="DU53" s="85"/>
      <c r="DV53" s="85"/>
      <c r="DW53" s="85"/>
      <c r="DX53" s="85"/>
      <c r="DY53" s="85"/>
      <c r="DZ53" s="85"/>
      <c r="EA53" s="85"/>
      <c r="EB53" s="85"/>
      <c r="EC53" s="85"/>
      <c r="ED53" s="85"/>
      <c r="EE53" s="85"/>
      <c r="EF53" s="85"/>
      <c r="EG53" s="85"/>
      <c r="EH53" s="85"/>
      <c r="EI53" s="85"/>
      <c r="EJ53" s="85"/>
      <c r="EK53" s="85"/>
      <c r="EL53" s="85"/>
      <c r="EM53" s="85"/>
      <c r="EN53" s="85"/>
      <c r="EO53" s="85"/>
      <c r="EP53" s="85"/>
      <c r="EQ53" s="85"/>
      <c r="ER53" s="85"/>
      <c r="ES53" s="85"/>
      <c r="ET53" s="85"/>
      <c r="EU53" s="85"/>
      <c r="EV53" s="85"/>
      <c r="EW53" s="85"/>
      <c r="EX53" s="85"/>
      <c r="EY53" s="85"/>
      <c r="EZ53" s="85"/>
      <c r="FA53" s="85"/>
      <c r="FB53" s="85"/>
      <c r="FC53" s="85"/>
      <c r="FD53" s="85"/>
      <c r="FE53" s="85"/>
    </row>
    <row r="54" spans="1:161" ht="15.75" hidden="1" x14ac:dyDescent="0.25">
      <c r="A54" s="85"/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5"/>
      <c r="BN54" s="85"/>
      <c r="BO54" s="85"/>
      <c r="BP54" s="85"/>
      <c r="BQ54" s="85"/>
      <c r="BR54" s="85"/>
      <c r="BS54" s="85"/>
      <c r="BT54" s="85"/>
      <c r="BU54" s="85"/>
      <c r="BV54" s="85"/>
      <c r="BW54" s="85"/>
      <c r="BX54" s="85"/>
      <c r="BY54" s="85"/>
      <c r="BZ54" s="85"/>
      <c r="CA54" s="85"/>
      <c r="CB54" s="85"/>
      <c r="CC54" s="85"/>
      <c r="CD54" s="85"/>
      <c r="CE54" s="85"/>
      <c r="CF54" s="85"/>
      <c r="CG54" s="85"/>
      <c r="CH54" s="85"/>
      <c r="CI54" s="85"/>
      <c r="CJ54" s="85"/>
      <c r="CK54" s="85"/>
      <c r="CL54" s="85"/>
      <c r="CM54" s="85"/>
      <c r="CN54" s="85"/>
      <c r="CO54" s="85"/>
      <c r="CP54" s="85"/>
      <c r="CQ54" s="85"/>
      <c r="CR54" s="85"/>
      <c r="CS54" s="85"/>
      <c r="CT54" s="85"/>
      <c r="CU54" s="85"/>
      <c r="CV54" s="85"/>
      <c r="CW54" s="85"/>
      <c r="CX54" s="85"/>
      <c r="CY54" s="85"/>
      <c r="CZ54" s="85"/>
      <c r="DA54" s="85"/>
      <c r="DB54" s="85"/>
      <c r="DC54" s="85"/>
      <c r="DD54" s="85"/>
      <c r="DE54" s="85"/>
      <c r="DF54" s="85"/>
      <c r="DG54" s="85"/>
      <c r="DH54" s="85"/>
      <c r="DI54" s="85"/>
      <c r="DJ54" s="85"/>
      <c r="DK54" s="85"/>
      <c r="DL54" s="85"/>
      <c r="DM54" s="85"/>
      <c r="DN54" s="85"/>
      <c r="DO54" s="85"/>
      <c r="DP54" s="85"/>
      <c r="DQ54" s="85"/>
      <c r="DR54" s="85"/>
      <c r="DS54" s="85"/>
      <c r="DT54" s="85"/>
      <c r="DU54" s="85"/>
      <c r="DV54" s="85"/>
      <c r="DW54" s="85"/>
      <c r="DX54" s="85"/>
      <c r="DY54" s="85"/>
      <c r="DZ54" s="85"/>
      <c r="EA54" s="85"/>
      <c r="EB54" s="85"/>
      <c r="EC54" s="85"/>
      <c r="ED54" s="85"/>
      <c r="EE54" s="85"/>
      <c r="EF54" s="85"/>
      <c r="EG54" s="85"/>
      <c r="EH54" s="85"/>
      <c r="EI54" s="85"/>
      <c r="EJ54" s="85"/>
      <c r="EK54" s="85"/>
      <c r="EL54" s="85"/>
      <c r="EM54" s="85"/>
      <c r="EN54" s="85"/>
      <c r="EO54" s="85"/>
      <c r="EP54" s="85"/>
      <c r="EQ54" s="85"/>
      <c r="ER54" s="85"/>
      <c r="ES54" s="85"/>
      <c r="ET54" s="85"/>
      <c r="EU54" s="85"/>
      <c r="EV54" s="85"/>
      <c r="EW54" s="85"/>
      <c r="EX54" s="85"/>
      <c r="EY54" s="85"/>
      <c r="EZ54" s="85"/>
      <c r="FA54" s="85"/>
      <c r="FB54" s="85"/>
      <c r="FC54" s="85"/>
      <c r="FD54" s="85"/>
      <c r="FE54" s="85"/>
    </row>
    <row r="55" spans="1:161" ht="15.75" x14ac:dyDescent="0.25">
      <c r="A55" s="85" t="s">
        <v>37</v>
      </c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5"/>
      <c r="BK55" s="85"/>
      <c r="BL55" s="85"/>
      <c r="BM55" s="85"/>
      <c r="BN55" s="85"/>
      <c r="BO55" s="85"/>
      <c r="BP55" s="85"/>
      <c r="BQ55" s="85"/>
      <c r="BR55" s="85"/>
      <c r="BS55" s="85"/>
      <c r="BT55" s="85"/>
      <c r="BU55" s="85"/>
      <c r="BV55" s="85"/>
      <c r="BW55" s="85"/>
      <c r="BX55" s="85"/>
      <c r="BY55" s="85"/>
      <c r="BZ55" s="85"/>
      <c r="CA55" s="85"/>
      <c r="CB55" s="85"/>
      <c r="CC55" s="85"/>
      <c r="CD55" s="85"/>
      <c r="CE55" s="85"/>
      <c r="CF55" s="85"/>
      <c r="CG55" s="85"/>
      <c r="CH55" s="85"/>
      <c r="CI55" s="85"/>
      <c r="CJ55" s="85"/>
      <c r="CK55" s="85"/>
      <c r="CL55" s="85"/>
      <c r="CM55" s="85"/>
      <c r="CN55" s="85"/>
      <c r="CO55" s="85"/>
      <c r="CP55" s="85"/>
      <c r="CQ55" s="85"/>
      <c r="CR55" s="85"/>
      <c r="CS55" s="85"/>
      <c r="CT55" s="85"/>
      <c r="CU55" s="85"/>
      <c r="CV55" s="85"/>
      <c r="CW55" s="85"/>
      <c r="CX55" s="85"/>
      <c r="CY55" s="85"/>
      <c r="CZ55" s="85"/>
      <c r="DA55" s="85"/>
      <c r="DB55" s="85"/>
      <c r="DC55" s="85"/>
      <c r="DD55" s="85"/>
      <c r="DE55" s="85"/>
      <c r="DF55" s="85"/>
      <c r="DG55" s="85"/>
      <c r="DH55" s="85"/>
      <c r="DI55" s="85"/>
      <c r="DJ55" s="85"/>
      <c r="DK55" s="85"/>
      <c r="DL55" s="85"/>
      <c r="DM55" s="85"/>
      <c r="DN55" s="85"/>
      <c r="DO55" s="85"/>
      <c r="DP55" s="85"/>
      <c r="DQ55" s="85"/>
      <c r="DR55" s="85"/>
      <c r="DS55" s="85"/>
      <c r="DT55" s="85"/>
      <c r="DU55" s="85"/>
      <c r="DV55" s="85"/>
      <c r="DW55" s="85"/>
      <c r="DX55" s="85"/>
      <c r="DY55" s="85"/>
      <c r="DZ55" s="85"/>
      <c r="EA55" s="85"/>
      <c r="EB55" s="85"/>
      <c r="EC55" s="85"/>
      <c r="ED55" s="85"/>
      <c r="EE55" s="85"/>
      <c r="EF55" s="85"/>
      <c r="EG55" s="85"/>
      <c r="EH55" s="85"/>
      <c r="EI55" s="85"/>
      <c r="EJ55" s="85"/>
      <c r="EK55" s="85"/>
      <c r="EL55" s="85"/>
      <c r="EM55" s="85"/>
      <c r="EN55" s="85"/>
      <c r="EO55" s="85"/>
      <c r="EP55" s="85"/>
      <c r="EQ55" s="85"/>
      <c r="ER55" s="85"/>
      <c r="ES55" s="85"/>
      <c r="ET55" s="85"/>
      <c r="EU55" s="85"/>
      <c r="EV55" s="85"/>
      <c r="EW55" s="85"/>
      <c r="EX55" s="85"/>
      <c r="EY55" s="85"/>
      <c r="EZ55" s="85"/>
      <c r="FA55" s="85"/>
      <c r="FB55" s="85"/>
      <c r="FC55" s="85"/>
      <c r="FD55" s="85"/>
      <c r="FE55" s="85"/>
    </row>
    <row r="56" spans="1:161" ht="6" customHeight="1" x14ac:dyDescent="0.25">
      <c r="A56" s="85"/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85"/>
      <c r="BK56" s="85"/>
      <c r="BL56" s="85"/>
      <c r="BM56" s="85"/>
      <c r="BN56" s="85"/>
      <c r="BO56" s="85"/>
      <c r="BP56" s="85"/>
      <c r="BQ56" s="85"/>
      <c r="BR56" s="85"/>
      <c r="BS56" s="85"/>
      <c r="BT56" s="85"/>
      <c r="BU56" s="85"/>
      <c r="BV56" s="85"/>
      <c r="BW56" s="85"/>
      <c r="BX56" s="85"/>
      <c r="BY56" s="85"/>
      <c r="BZ56" s="85"/>
      <c r="CA56" s="85"/>
      <c r="CB56" s="85"/>
      <c r="CC56" s="85"/>
      <c r="CD56" s="85"/>
      <c r="CE56" s="85"/>
      <c r="CF56" s="85"/>
      <c r="CG56" s="85"/>
      <c r="CH56" s="85"/>
      <c r="CI56" s="85"/>
      <c r="CJ56" s="85"/>
      <c r="CK56" s="85"/>
      <c r="CL56" s="85"/>
      <c r="CM56" s="85"/>
      <c r="CN56" s="85"/>
      <c r="CO56" s="85"/>
      <c r="CP56" s="85"/>
      <c r="CQ56" s="85"/>
      <c r="CR56" s="85"/>
      <c r="CS56" s="85"/>
      <c r="CT56" s="85"/>
      <c r="CU56" s="85"/>
      <c r="CV56" s="85"/>
      <c r="CW56" s="85"/>
      <c r="CX56" s="85"/>
      <c r="CY56" s="85"/>
      <c r="CZ56" s="85"/>
      <c r="DA56" s="85"/>
      <c r="DB56" s="85"/>
      <c r="DC56" s="85"/>
      <c r="DD56" s="85"/>
      <c r="DE56" s="85"/>
      <c r="DF56" s="85"/>
      <c r="DG56" s="85"/>
      <c r="DH56" s="85"/>
      <c r="DI56" s="85"/>
      <c r="DJ56" s="85"/>
      <c r="DK56" s="85"/>
      <c r="DL56" s="85"/>
      <c r="DM56" s="85"/>
      <c r="DN56" s="85"/>
      <c r="DO56" s="85"/>
      <c r="DP56" s="85"/>
      <c r="DQ56" s="85"/>
      <c r="DR56" s="85"/>
      <c r="DS56" s="85"/>
      <c r="DT56" s="85"/>
      <c r="DU56" s="85"/>
      <c r="DV56" s="85"/>
      <c r="DW56" s="85"/>
      <c r="DX56" s="85"/>
      <c r="DY56" s="85"/>
      <c r="DZ56" s="85"/>
      <c r="EA56" s="85"/>
      <c r="EB56" s="85"/>
      <c r="EC56" s="85"/>
      <c r="ED56" s="85"/>
      <c r="EE56" s="85"/>
      <c r="EF56" s="85"/>
      <c r="EG56" s="85"/>
      <c r="EH56" s="85"/>
      <c r="EI56" s="85"/>
      <c r="EJ56" s="85"/>
      <c r="EK56" s="85"/>
      <c r="EL56" s="85"/>
      <c r="EM56" s="85"/>
      <c r="EN56" s="85"/>
      <c r="EO56" s="85"/>
      <c r="EP56" s="85"/>
      <c r="EQ56" s="85"/>
      <c r="ER56" s="85"/>
      <c r="ES56" s="85"/>
      <c r="ET56" s="85"/>
      <c r="EU56" s="85"/>
      <c r="EV56" s="85"/>
      <c r="EW56" s="85"/>
      <c r="EX56" s="85"/>
      <c r="EY56" s="85"/>
      <c r="EZ56" s="85"/>
      <c r="FA56" s="85"/>
      <c r="FB56" s="85"/>
      <c r="FC56" s="85"/>
      <c r="FD56" s="85"/>
      <c r="FE56" s="85"/>
    </row>
    <row r="57" spans="1:161" x14ac:dyDescent="0.25">
      <c r="A57" s="124" t="s">
        <v>25</v>
      </c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6"/>
      <c r="P57" s="124" t="s">
        <v>26</v>
      </c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  <c r="AL57" s="125"/>
      <c r="AM57" s="125"/>
      <c r="AN57" s="125"/>
      <c r="AO57" s="125"/>
      <c r="AP57" s="125"/>
      <c r="AQ57" s="125"/>
      <c r="AR57" s="125"/>
      <c r="AS57" s="125"/>
      <c r="AT57" s="125"/>
      <c r="AU57" s="125"/>
      <c r="AV57" s="125"/>
      <c r="AW57" s="125"/>
      <c r="AX57" s="125"/>
      <c r="AY57" s="126"/>
      <c r="AZ57" s="124" t="s">
        <v>27</v>
      </c>
      <c r="BA57" s="125"/>
      <c r="BB57" s="125"/>
      <c r="BC57" s="125"/>
      <c r="BD57" s="125"/>
      <c r="BE57" s="125"/>
      <c r="BF57" s="125"/>
      <c r="BG57" s="125"/>
      <c r="BH57" s="125"/>
      <c r="BI57" s="125"/>
      <c r="BJ57" s="125"/>
      <c r="BK57" s="125"/>
      <c r="BL57" s="125"/>
      <c r="BM57" s="125"/>
      <c r="BN57" s="125"/>
      <c r="BO57" s="125"/>
      <c r="BP57" s="125"/>
      <c r="BQ57" s="125"/>
      <c r="BR57" s="125"/>
      <c r="BS57" s="125"/>
      <c r="BT57" s="125"/>
      <c r="BU57" s="125"/>
      <c r="BV57" s="125"/>
      <c r="BW57" s="126"/>
      <c r="BX57" s="201" t="s">
        <v>38</v>
      </c>
      <c r="BY57" s="202"/>
      <c r="BZ57" s="202"/>
      <c r="CA57" s="202"/>
      <c r="CB57" s="202"/>
      <c r="CC57" s="202"/>
      <c r="CD57" s="202"/>
      <c r="CE57" s="202"/>
      <c r="CF57" s="202"/>
      <c r="CG57" s="202"/>
      <c r="CH57" s="202"/>
      <c r="CI57" s="202"/>
      <c r="CJ57" s="202"/>
      <c r="CK57" s="202"/>
      <c r="CL57" s="202"/>
      <c r="CM57" s="202"/>
      <c r="CN57" s="202"/>
      <c r="CO57" s="202"/>
      <c r="CP57" s="202"/>
      <c r="CQ57" s="202"/>
      <c r="CR57" s="202"/>
      <c r="CS57" s="202"/>
      <c r="CT57" s="202"/>
      <c r="CU57" s="202"/>
      <c r="CV57" s="202"/>
      <c r="CW57" s="202"/>
      <c r="CX57" s="202"/>
      <c r="CY57" s="202"/>
      <c r="CZ57" s="202"/>
      <c r="DA57" s="202"/>
      <c r="DB57" s="202"/>
      <c r="DC57" s="202"/>
      <c r="DD57" s="202"/>
      <c r="DE57" s="202"/>
      <c r="DF57" s="202"/>
      <c r="DG57" s="202"/>
      <c r="DH57" s="202"/>
      <c r="DI57" s="202"/>
      <c r="DJ57" s="202"/>
      <c r="DK57" s="202"/>
      <c r="DL57" s="202"/>
      <c r="DM57" s="202"/>
      <c r="DN57" s="202"/>
      <c r="DO57" s="202"/>
      <c r="DP57" s="202"/>
      <c r="DQ57" s="202"/>
      <c r="DR57" s="202"/>
      <c r="DS57" s="202"/>
      <c r="DT57" s="202"/>
      <c r="DU57" s="202"/>
      <c r="DV57" s="202"/>
      <c r="DW57" s="202"/>
      <c r="DX57" s="202"/>
      <c r="DY57" s="202"/>
      <c r="DZ57" s="202"/>
      <c r="EA57" s="202"/>
      <c r="EB57" s="202"/>
      <c r="EC57" s="202"/>
      <c r="ED57" s="202"/>
      <c r="EE57" s="202"/>
      <c r="EF57" s="202"/>
      <c r="EG57" s="202"/>
      <c r="EH57" s="202"/>
      <c r="EI57" s="202"/>
      <c r="EJ57" s="202"/>
      <c r="EK57" s="202"/>
      <c r="EL57" s="202"/>
      <c r="EM57" s="202"/>
      <c r="EN57" s="202"/>
      <c r="EO57" s="202"/>
      <c r="EP57" s="202"/>
      <c r="EQ57" s="202"/>
      <c r="ER57" s="202"/>
      <c r="ES57" s="202"/>
      <c r="ET57" s="202"/>
      <c r="EU57" s="202"/>
      <c r="EV57" s="202"/>
      <c r="EW57" s="202"/>
      <c r="EX57" s="202"/>
      <c r="EY57" s="202"/>
      <c r="EZ57" s="202"/>
      <c r="FA57" s="202"/>
      <c r="FB57" s="202"/>
      <c r="FC57" s="202"/>
      <c r="FD57" s="202"/>
      <c r="FE57" s="203"/>
    </row>
    <row r="58" spans="1:161" ht="39.75" customHeight="1" x14ac:dyDescent="0.25">
      <c r="A58" s="127"/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9"/>
      <c r="P58" s="127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8"/>
      <c r="AN58" s="128"/>
      <c r="AO58" s="128"/>
      <c r="AP58" s="128"/>
      <c r="AQ58" s="128"/>
      <c r="AR58" s="128"/>
      <c r="AS58" s="128"/>
      <c r="AT58" s="128"/>
      <c r="AU58" s="128"/>
      <c r="AV58" s="128"/>
      <c r="AW58" s="128"/>
      <c r="AX58" s="128"/>
      <c r="AY58" s="129"/>
      <c r="AZ58" s="127"/>
      <c r="BA58" s="128"/>
      <c r="BB58" s="128"/>
      <c r="BC58" s="128"/>
      <c r="BD58" s="128"/>
      <c r="BE58" s="128"/>
      <c r="BF58" s="128"/>
      <c r="BG58" s="128"/>
      <c r="BH58" s="128"/>
      <c r="BI58" s="128"/>
      <c r="BJ58" s="128"/>
      <c r="BK58" s="128"/>
      <c r="BL58" s="128"/>
      <c r="BM58" s="128"/>
      <c r="BN58" s="128"/>
      <c r="BO58" s="128"/>
      <c r="BP58" s="128"/>
      <c r="BQ58" s="128"/>
      <c r="BR58" s="128"/>
      <c r="BS58" s="128"/>
      <c r="BT58" s="128"/>
      <c r="BU58" s="128"/>
      <c r="BV58" s="128"/>
      <c r="BW58" s="129"/>
      <c r="BX58" s="124" t="s">
        <v>205</v>
      </c>
      <c r="BY58" s="125"/>
      <c r="BZ58" s="125"/>
      <c r="CA58" s="125"/>
      <c r="CB58" s="125"/>
      <c r="CC58" s="125"/>
      <c r="CD58" s="125"/>
      <c r="CE58" s="125"/>
      <c r="CF58" s="125"/>
      <c r="CG58" s="125"/>
      <c r="CH58" s="126"/>
      <c r="CI58" s="154" t="s">
        <v>30</v>
      </c>
      <c r="CJ58" s="155"/>
      <c r="CK58" s="155"/>
      <c r="CL58" s="155"/>
      <c r="CM58" s="155"/>
      <c r="CN58" s="155"/>
      <c r="CO58" s="155"/>
      <c r="CP58" s="155"/>
      <c r="CQ58" s="155"/>
      <c r="CR58" s="155"/>
      <c r="CS58" s="155"/>
      <c r="CT58" s="155"/>
      <c r="CU58" s="155"/>
      <c r="CV58" s="155"/>
      <c r="CW58" s="155"/>
      <c r="CX58" s="155"/>
      <c r="CY58" s="155"/>
      <c r="CZ58" s="155"/>
      <c r="DA58" s="156"/>
      <c r="DB58" s="124" t="s">
        <v>206</v>
      </c>
      <c r="DC58" s="125"/>
      <c r="DD58" s="125"/>
      <c r="DE58" s="125"/>
      <c r="DF58" s="125"/>
      <c r="DG58" s="125"/>
      <c r="DH58" s="125"/>
      <c r="DI58" s="125"/>
      <c r="DJ58" s="125"/>
      <c r="DK58" s="125"/>
      <c r="DL58" s="125"/>
      <c r="DM58" s="126"/>
      <c r="DN58" s="124" t="s">
        <v>31</v>
      </c>
      <c r="DO58" s="125"/>
      <c r="DP58" s="125"/>
      <c r="DQ58" s="125"/>
      <c r="DR58" s="125"/>
      <c r="DS58" s="125"/>
      <c r="DT58" s="125"/>
      <c r="DU58" s="125"/>
      <c r="DV58" s="125"/>
      <c r="DW58" s="125"/>
      <c r="DX58" s="126"/>
      <c r="DY58" s="124" t="s">
        <v>32</v>
      </c>
      <c r="DZ58" s="125"/>
      <c r="EA58" s="125"/>
      <c r="EB58" s="125"/>
      <c r="EC58" s="125"/>
      <c r="ED58" s="125"/>
      <c r="EE58" s="125"/>
      <c r="EF58" s="125"/>
      <c r="EG58" s="125"/>
      <c r="EH58" s="125"/>
      <c r="EI58" s="126"/>
      <c r="EJ58" s="124" t="s">
        <v>40</v>
      </c>
      <c r="EK58" s="125"/>
      <c r="EL58" s="125"/>
      <c r="EM58" s="125"/>
      <c r="EN58" s="125"/>
      <c r="EO58" s="125"/>
      <c r="EP58" s="125"/>
      <c r="EQ58" s="125"/>
      <c r="ER58" s="125"/>
      <c r="ES58" s="125"/>
      <c r="ET58" s="126"/>
      <c r="EU58" s="124" t="s">
        <v>230</v>
      </c>
      <c r="EV58" s="125"/>
      <c r="EW58" s="125"/>
      <c r="EX58" s="125"/>
      <c r="EY58" s="125"/>
      <c r="EZ58" s="125"/>
      <c r="FA58" s="125"/>
      <c r="FB58" s="125"/>
      <c r="FC58" s="125"/>
      <c r="FD58" s="125"/>
      <c r="FE58" s="126"/>
    </row>
    <row r="59" spans="1:161" x14ac:dyDescent="0.25">
      <c r="A59" s="127"/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9"/>
      <c r="P59" s="264"/>
      <c r="Q59" s="265"/>
      <c r="R59" s="265"/>
      <c r="S59" s="265"/>
      <c r="T59" s="265"/>
      <c r="U59" s="265"/>
      <c r="V59" s="265"/>
      <c r="W59" s="265"/>
      <c r="X59" s="265"/>
      <c r="Y59" s="265"/>
      <c r="Z59" s="265"/>
      <c r="AA59" s="266"/>
      <c r="AB59" s="264"/>
      <c r="AC59" s="265"/>
      <c r="AD59" s="265"/>
      <c r="AE59" s="265"/>
      <c r="AF59" s="265"/>
      <c r="AG59" s="265"/>
      <c r="AH59" s="265"/>
      <c r="AI59" s="265"/>
      <c r="AJ59" s="265"/>
      <c r="AK59" s="265"/>
      <c r="AL59" s="265"/>
      <c r="AM59" s="266"/>
      <c r="AN59" s="264"/>
      <c r="AO59" s="265"/>
      <c r="AP59" s="265"/>
      <c r="AQ59" s="265"/>
      <c r="AR59" s="265"/>
      <c r="AS59" s="265"/>
      <c r="AT59" s="265"/>
      <c r="AU59" s="265"/>
      <c r="AV59" s="265"/>
      <c r="AW59" s="265"/>
      <c r="AX59" s="265"/>
      <c r="AY59" s="266"/>
      <c r="AZ59" s="264"/>
      <c r="BA59" s="265"/>
      <c r="BB59" s="265"/>
      <c r="BC59" s="265"/>
      <c r="BD59" s="265"/>
      <c r="BE59" s="265"/>
      <c r="BF59" s="265"/>
      <c r="BG59" s="265"/>
      <c r="BH59" s="265"/>
      <c r="BI59" s="265"/>
      <c r="BJ59" s="265"/>
      <c r="BK59" s="266"/>
      <c r="BL59" s="264"/>
      <c r="BM59" s="265"/>
      <c r="BN59" s="265"/>
      <c r="BO59" s="265"/>
      <c r="BP59" s="265"/>
      <c r="BQ59" s="265"/>
      <c r="BR59" s="265"/>
      <c r="BS59" s="265"/>
      <c r="BT59" s="265"/>
      <c r="BU59" s="265"/>
      <c r="BV59" s="265"/>
      <c r="BW59" s="266"/>
      <c r="BX59" s="127"/>
      <c r="BY59" s="128"/>
      <c r="BZ59" s="128"/>
      <c r="CA59" s="128"/>
      <c r="CB59" s="128"/>
      <c r="CC59" s="128"/>
      <c r="CD59" s="128"/>
      <c r="CE59" s="128"/>
      <c r="CF59" s="128"/>
      <c r="CG59" s="128"/>
      <c r="CH59" s="129"/>
      <c r="CI59" s="154" t="s">
        <v>207</v>
      </c>
      <c r="CJ59" s="155"/>
      <c r="CK59" s="155"/>
      <c r="CL59" s="155"/>
      <c r="CM59" s="155"/>
      <c r="CN59" s="155"/>
      <c r="CO59" s="155"/>
      <c r="CP59" s="155"/>
      <c r="CQ59" s="155"/>
      <c r="CR59" s="155"/>
      <c r="CS59" s="156"/>
      <c r="CT59" s="154" t="s">
        <v>42</v>
      </c>
      <c r="CU59" s="155"/>
      <c r="CV59" s="155"/>
      <c r="CW59" s="155"/>
      <c r="CX59" s="155"/>
      <c r="CY59" s="155"/>
      <c r="CZ59" s="155"/>
      <c r="DA59" s="156"/>
      <c r="DB59" s="127"/>
      <c r="DC59" s="128"/>
      <c r="DD59" s="128"/>
      <c r="DE59" s="128"/>
      <c r="DF59" s="128"/>
      <c r="DG59" s="128"/>
      <c r="DH59" s="128"/>
      <c r="DI59" s="128"/>
      <c r="DJ59" s="128"/>
      <c r="DK59" s="128"/>
      <c r="DL59" s="128"/>
      <c r="DM59" s="129"/>
      <c r="DN59" s="127"/>
      <c r="DO59" s="128"/>
      <c r="DP59" s="128"/>
      <c r="DQ59" s="128"/>
      <c r="DR59" s="128"/>
      <c r="DS59" s="128"/>
      <c r="DT59" s="128"/>
      <c r="DU59" s="128"/>
      <c r="DV59" s="128"/>
      <c r="DW59" s="128"/>
      <c r="DX59" s="129"/>
      <c r="DY59" s="127"/>
      <c r="DZ59" s="128"/>
      <c r="EA59" s="128"/>
      <c r="EB59" s="128"/>
      <c r="EC59" s="128"/>
      <c r="ED59" s="128"/>
      <c r="EE59" s="128"/>
      <c r="EF59" s="128"/>
      <c r="EG59" s="128"/>
      <c r="EH59" s="128"/>
      <c r="EI59" s="129"/>
      <c r="EJ59" s="127"/>
      <c r="EK59" s="128"/>
      <c r="EL59" s="128"/>
      <c r="EM59" s="128"/>
      <c r="EN59" s="128"/>
      <c r="EO59" s="128"/>
      <c r="EP59" s="128"/>
      <c r="EQ59" s="128"/>
      <c r="ER59" s="128"/>
      <c r="ES59" s="128"/>
      <c r="ET59" s="129"/>
      <c r="EU59" s="127"/>
      <c r="EV59" s="128"/>
      <c r="EW59" s="128"/>
      <c r="EX59" s="128"/>
      <c r="EY59" s="128"/>
      <c r="EZ59" s="128"/>
      <c r="FA59" s="128"/>
      <c r="FB59" s="128"/>
      <c r="FC59" s="128"/>
      <c r="FD59" s="128"/>
      <c r="FE59" s="129"/>
    </row>
    <row r="60" spans="1:161" x14ac:dyDescent="0.25">
      <c r="A60" s="130"/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2"/>
      <c r="P60" s="267" t="s">
        <v>34</v>
      </c>
      <c r="Q60" s="268"/>
      <c r="R60" s="268"/>
      <c r="S60" s="268"/>
      <c r="T60" s="268"/>
      <c r="U60" s="268"/>
      <c r="V60" s="268"/>
      <c r="W60" s="268"/>
      <c r="X60" s="268"/>
      <c r="Y60" s="268"/>
      <c r="Z60" s="268"/>
      <c r="AA60" s="269"/>
      <c r="AB60" s="267" t="s">
        <v>34</v>
      </c>
      <c r="AC60" s="268"/>
      <c r="AD60" s="268"/>
      <c r="AE60" s="268"/>
      <c r="AF60" s="268"/>
      <c r="AG60" s="268"/>
      <c r="AH60" s="268"/>
      <c r="AI60" s="268"/>
      <c r="AJ60" s="268"/>
      <c r="AK60" s="268"/>
      <c r="AL60" s="268"/>
      <c r="AM60" s="269"/>
      <c r="AN60" s="267" t="s">
        <v>34</v>
      </c>
      <c r="AO60" s="268"/>
      <c r="AP60" s="268"/>
      <c r="AQ60" s="268"/>
      <c r="AR60" s="268"/>
      <c r="AS60" s="268"/>
      <c r="AT60" s="268"/>
      <c r="AU60" s="268"/>
      <c r="AV60" s="268"/>
      <c r="AW60" s="268"/>
      <c r="AX60" s="268"/>
      <c r="AY60" s="269"/>
      <c r="AZ60" s="267" t="s">
        <v>34</v>
      </c>
      <c r="BA60" s="268"/>
      <c r="BB60" s="268"/>
      <c r="BC60" s="268"/>
      <c r="BD60" s="268"/>
      <c r="BE60" s="268"/>
      <c r="BF60" s="268"/>
      <c r="BG60" s="268"/>
      <c r="BH60" s="268"/>
      <c r="BI60" s="268"/>
      <c r="BJ60" s="268"/>
      <c r="BK60" s="269"/>
      <c r="BL60" s="267" t="s">
        <v>34</v>
      </c>
      <c r="BM60" s="268"/>
      <c r="BN60" s="268"/>
      <c r="BO60" s="268"/>
      <c r="BP60" s="268"/>
      <c r="BQ60" s="268"/>
      <c r="BR60" s="268"/>
      <c r="BS60" s="268"/>
      <c r="BT60" s="268"/>
      <c r="BU60" s="268"/>
      <c r="BV60" s="268"/>
      <c r="BW60" s="269"/>
      <c r="BX60" s="130"/>
      <c r="BY60" s="131"/>
      <c r="BZ60" s="131"/>
      <c r="CA60" s="131"/>
      <c r="CB60" s="131"/>
      <c r="CC60" s="131"/>
      <c r="CD60" s="131"/>
      <c r="CE60" s="131"/>
      <c r="CF60" s="131"/>
      <c r="CG60" s="131"/>
      <c r="CH60" s="132"/>
      <c r="CI60" s="157"/>
      <c r="CJ60" s="158"/>
      <c r="CK60" s="158"/>
      <c r="CL60" s="158"/>
      <c r="CM60" s="158"/>
      <c r="CN60" s="158"/>
      <c r="CO60" s="158"/>
      <c r="CP60" s="158"/>
      <c r="CQ60" s="158"/>
      <c r="CR60" s="158"/>
      <c r="CS60" s="159"/>
      <c r="CT60" s="157"/>
      <c r="CU60" s="158"/>
      <c r="CV60" s="158"/>
      <c r="CW60" s="158"/>
      <c r="CX60" s="158"/>
      <c r="CY60" s="158"/>
      <c r="CZ60" s="158"/>
      <c r="DA60" s="159"/>
      <c r="DB60" s="130"/>
      <c r="DC60" s="131"/>
      <c r="DD60" s="131"/>
      <c r="DE60" s="131"/>
      <c r="DF60" s="131"/>
      <c r="DG60" s="131"/>
      <c r="DH60" s="131"/>
      <c r="DI60" s="131"/>
      <c r="DJ60" s="131"/>
      <c r="DK60" s="131"/>
      <c r="DL60" s="131"/>
      <c r="DM60" s="132"/>
      <c r="DN60" s="130"/>
      <c r="DO60" s="131"/>
      <c r="DP60" s="131"/>
      <c r="DQ60" s="131"/>
      <c r="DR60" s="131"/>
      <c r="DS60" s="131"/>
      <c r="DT60" s="131"/>
      <c r="DU60" s="131"/>
      <c r="DV60" s="131"/>
      <c r="DW60" s="131"/>
      <c r="DX60" s="132"/>
      <c r="DY60" s="130"/>
      <c r="DZ60" s="131"/>
      <c r="EA60" s="131"/>
      <c r="EB60" s="131"/>
      <c r="EC60" s="131"/>
      <c r="ED60" s="131"/>
      <c r="EE60" s="131"/>
      <c r="EF60" s="131"/>
      <c r="EG60" s="131"/>
      <c r="EH60" s="131"/>
      <c r="EI60" s="132"/>
      <c r="EJ60" s="130"/>
      <c r="EK60" s="131"/>
      <c r="EL60" s="131"/>
      <c r="EM60" s="131"/>
      <c r="EN60" s="131"/>
      <c r="EO60" s="131"/>
      <c r="EP60" s="131"/>
      <c r="EQ60" s="131"/>
      <c r="ER60" s="131"/>
      <c r="ES60" s="131"/>
      <c r="ET60" s="132"/>
      <c r="EU60" s="130"/>
      <c r="EV60" s="131"/>
      <c r="EW60" s="131"/>
      <c r="EX60" s="131"/>
      <c r="EY60" s="131"/>
      <c r="EZ60" s="131"/>
      <c r="FA60" s="131"/>
      <c r="FB60" s="131"/>
      <c r="FC60" s="131"/>
      <c r="FD60" s="131"/>
      <c r="FE60" s="132"/>
    </row>
    <row r="61" spans="1:161" x14ac:dyDescent="0.25">
      <c r="A61" s="198">
        <v>1</v>
      </c>
      <c r="B61" s="199"/>
      <c r="C61" s="199"/>
      <c r="D61" s="199"/>
      <c r="E61" s="199"/>
      <c r="F61" s="199"/>
      <c r="G61" s="199"/>
      <c r="H61" s="199"/>
      <c r="I61" s="199"/>
      <c r="J61" s="199"/>
      <c r="K61" s="199"/>
      <c r="L61" s="199"/>
      <c r="M61" s="199"/>
      <c r="N61" s="199"/>
      <c r="O61" s="200"/>
      <c r="P61" s="279">
        <v>2</v>
      </c>
      <c r="Q61" s="280"/>
      <c r="R61" s="280"/>
      <c r="S61" s="280"/>
      <c r="T61" s="280"/>
      <c r="U61" s="280"/>
      <c r="V61" s="280"/>
      <c r="W61" s="280"/>
      <c r="X61" s="280"/>
      <c r="Y61" s="280"/>
      <c r="Z61" s="280"/>
      <c r="AA61" s="281"/>
      <c r="AB61" s="279">
        <v>3</v>
      </c>
      <c r="AC61" s="280"/>
      <c r="AD61" s="280"/>
      <c r="AE61" s="280"/>
      <c r="AF61" s="280"/>
      <c r="AG61" s="280"/>
      <c r="AH61" s="280"/>
      <c r="AI61" s="280"/>
      <c r="AJ61" s="280"/>
      <c r="AK61" s="280"/>
      <c r="AL61" s="280"/>
      <c r="AM61" s="281"/>
      <c r="AN61" s="279">
        <v>4</v>
      </c>
      <c r="AO61" s="280"/>
      <c r="AP61" s="280"/>
      <c r="AQ61" s="280"/>
      <c r="AR61" s="280"/>
      <c r="AS61" s="280"/>
      <c r="AT61" s="280"/>
      <c r="AU61" s="280"/>
      <c r="AV61" s="280"/>
      <c r="AW61" s="280"/>
      <c r="AX61" s="280"/>
      <c r="AY61" s="281"/>
      <c r="AZ61" s="279">
        <v>5</v>
      </c>
      <c r="BA61" s="280"/>
      <c r="BB61" s="280"/>
      <c r="BC61" s="280"/>
      <c r="BD61" s="280"/>
      <c r="BE61" s="280"/>
      <c r="BF61" s="280"/>
      <c r="BG61" s="280"/>
      <c r="BH61" s="280"/>
      <c r="BI61" s="280"/>
      <c r="BJ61" s="280"/>
      <c r="BK61" s="281"/>
      <c r="BL61" s="279">
        <v>6</v>
      </c>
      <c r="BM61" s="280"/>
      <c r="BN61" s="280"/>
      <c r="BO61" s="280"/>
      <c r="BP61" s="280"/>
      <c r="BQ61" s="280"/>
      <c r="BR61" s="280"/>
      <c r="BS61" s="280"/>
      <c r="BT61" s="280"/>
      <c r="BU61" s="280"/>
      <c r="BV61" s="280"/>
      <c r="BW61" s="281"/>
      <c r="BX61" s="198">
        <v>7</v>
      </c>
      <c r="BY61" s="199"/>
      <c r="BZ61" s="199"/>
      <c r="CA61" s="199"/>
      <c r="CB61" s="199"/>
      <c r="CC61" s="199"/>
      <c r="CD61" s="199"/>
      <c r="CE61" s="199"/>
      <c r="CF61" s="199"/>
      <c r="CG61" s="199"/>
      <c r="CH61" s="200"/>
      <c r="CI61" s="198">
        <v>8</v>
      </c>
      <c r="CJ61" s="199"/>
      <c r="CK61" s="199"/>
      <c r="CL61" s="199"/>
      <c r="CM61" s="199"/>
      <c r="CN61" s="199"/>
      <c r="CO61" s="199"/>
      <c r="CP61" s="199"/>
      <c r="CQ61" s="199"/>
      <c r="CR61" s="199"/>
      <c r="CS61" s="200"/>
      <c r="CT61" s="198">
        <v>9</v>
      </c>
      <c r="CU61" s="199"/>
      <c r="CV61" s="199"/>
      <c r="CW61" s="199"/>
      <c r="CX61" s="199"/>
      <c r="CY61" s="199"/>
      <c r="CZ61" s="199"/>
      <c r="DA61" s="200"/>
      <c r="DB61" s="198">
        <v>10</v>
      </c>
      <c r="DC61" s="199"/>
      <c r="DD61" s="199"/>
      <c r="DE61" s="199"/>
      <c r="DF61" s="199"/>
      <c r="DG61" s="199"/>
      <c r="DH61" s="199"/>
      <c r="DI61" s="199"/>
      <c r="DJ61" s="199"/>
      <c r="DK61" s="199"/>
      <c r="DL61" s="199"/>
      <c r="DM61" s="200"/>
      <c r="DN61" s="198">
        <v>11</v>
      </c>
      <c r="DO61" s="199"/>
      <c r="DP61" s="199"/>
      <c r="DQ61" s="199"/>
      <c r="DR61" s="199"/>
      <c r="DS61" s="199"/>
      <c r="DT61" s="199"/>
      <c r="DU61" s="199"/>
      <c r="DV61" s="199"/>
      <c r="DW61" s="199"/>
      <c r="DX61" s="200"/>
      <c r="DY61" s="198">
        <v>12</v>
      </c>
      <c r="DZ61" s="199"/>
      <c r="EA61" s="199"/>
      <c r="EB61" s="199"/>
      <c r="EC61" s="199"/>
      <c r="ED61" s="199"/>
      <c r="EE61" s="199"/>
      <c r="EF61" s="199"/>
      <c r="EG61" s="199"/>
      <c r="EH61" s="199"/>
      <c r="EI61" s="200"/>
      <c r="EJ61" s="198">
        <v>13</v>
      </c>
      <c r="EK61" s="199"/>
      <c r="EL61" s="199"/>
      <c r="EM61" s="199"/>
      <c r="EN61" s="199"/>
      <c r="EO61" s="199"/>
      <c r="EP61" s="199"/>
      <c r="EQ61" s="199"/>
      <c r="ER61" s="199"/>
      <c r="ES61" s="199"/>
      <c r="ET61" s="200"/>
      <c r="EU61" s="198">
        <v>14</v>
      </c>
      <c r="EV61" s="199"/>
      <c r="EW61" s="199"/>
      <c r="EX61" s="199"/>
      <c r="EY61" s="199"/>
      <c r="EZ61" s="199"/>
      <c r="FA61" s="199"/>
      <c r="FB61" s="199"/>
      <c r="FC61" s="199"/>
      <c r="FD61" s="199"/>
      <c r="FE61" s="200"/>
    </row>
    <row r="62" spans="1:161" ht="28.5" customHeight="1" x14ac:dyDescent="0.25">
      <c r="A62" s="270" t="s">
        <v>238</v>
      </c>
      <c r="B62" s="270"/>
      <c r="C62" s="270"/>
      <c r="D62" s="270"/>
      <c r="E62" s="270"/>
      <c r="F62" s="270"/>
      <c r="G62" s="270"/>
      <c r="H62" s="270"/>
      <c r="I62" s="270"/>
      <c r="J62" s="270"/>
      <c r="K62" s="270"/>
      <c r="L62" s="270"/>
      <c r="M62" s="270"/>
      <c r="N62" s="270"/>
      <c r="O62" s="270"/>
      <c r="P62" s="258"/>
      <c r="Q62" s="258"/>
      <c r="R62" s="258"/>
      <c r="S62" s="258"/>
      <c r="T62" s="258"/>
      <c r="U62" s="258"/>
      <c r="V62" s="258"/>
      <c r="W62" s="258"/>
      <c r="X62" s="258"/>
      <c r="Y62" s="258"/>
      <c r="Z62" s="258"/>
      <c r="AA62" s="258"/>
      <c r="AB62" s="258"/>
      <c r="AC62" s="258"/>
      <c r="AD62" s="258"/>
      <c r="AE62" s="258"/>
      <c r="AF62" s="258"/>
      <c r="AG62" s="258"/>
      <c r="AH62" s="258"/>
      <c r="AI62" s="258"/>
      <c r="AJ62" s="258"/>
      <c r="AK62" s="258"/>
      <c r="AL62" s="258"/>
      <c r="AM62" s="258"/>
      <c r="AN62" s="258"/>
      <c r="AO62" s="258"/>
      <c r="AP62" s="258"/>
      <c r="AQ62" s="258"/>
      <c r="AR62" s="258"/>
      <c r="AS62" s="258"/>
      <c r="AT62" s="258"/>
      <c r="AU62" s="258"/>
      <c r="AV62" s="258"/>
      <c r="AW62" s="258"/>
      <c r="AX62" s="258"/>
      <c r="AY62" s="258"/>
      <c r="AZ62" s="258"/>
      <c r="BA62" s="258"/>
      <c r="BB62" s="258"/>
      <c r="BC62" s="258"/>
      <c r="BD62" s="258"/>
      <c r="BE62" s="258"/>
      <c r="BF62" s="258"/>
      <c r="BG62" s="258"/>
      <c r="BH62" s="258"/>
      <c r="BI62" s="258"/>
      <c r="BJ62" s="258"/>
      <c r="BK62" s="258"/>
      <c r="BL62" s="258"/>
      <c r="BM62" s="258"/>
      <c r="BN62" s="258"/>
      <c r="BO62" s="258"/>
      <c r="BP62" s="258"/>
      <c r="BQ62" s="258"/>
      <c r="BR62" s="258"/>
      <c r="BS62" s="258"/>
      <c r="BT62" s="258"/>
      <c r="BU62" s="258"/>
      <c r="BV62" s="258"/>
      <c r="BW62" s="258"/>
      <c r="BX62" s="259" t="s">
        <v>242</v>
      </c>
      <c r="BY62" s="259"/>
      <c r="BZ62" s="259"/>
      <c r="CA62" s="259"/>
      <c r="CB62" s="259"/>
      <c r="CC62" s="259"/>
      <c r="CD62" s="259"/>
      <c r="CE62" s="259"/>
      <c r="CF62" s="259"/>
      <c r="CG62" s="259"/>
      <c r="CH62" s="259"/>
      <c r="CI62" s="192" t="s">
        <v>235</v>
      </c>
      <c r="CJ62" s="193"/>
      <c r="CK62" s="193"/>
      <c r="CL62" s="193"/>
      <c r="CM62" s="193"/>
      <c r="CN62" s="193"/>
      <c r="CO62" s="193"/>
      <c r="CP62" s="193"/>
      <c r="CQ62" s="193"/>
      <c r="CR62" s="193"/>
      <c r="CS62" s="194"/>
      <c r="CT62" s="271" t="s">
        <v>36</v>
      </c>
      <c r="CU62" s="272"/>
      <c r="CV62" s="272"/>
      <c r="CW62" s="272"/>
      <c r="CX62" s="272"/>
      <c r="CY62" s="272"/>
      <c r="CZ62" s="272"/>
      <c r="DA62" s="273"/>
      <c r="DB62" s="263">
        <v>3</v>
      </c>
      <c r="DC62" s="261"/>
      <c r="DD62" s="261"/>
      <c r="DE62" s="261"/>
      <c r="DF62" s="261"/>
      <c r="DG62" s="261"/>
      <c r="DH62" s="261"/>
      <c r="DI62" s="261"/>
      <c r="DJ62" s="261"/>
      <c r="DK62" s="261"/>
      <c r="DL62" s="261"/>
      <c r="DM62" s="262"/>
      <c r="DN62" s="282">
        <v>3</v>
      </c>
      <c r="DO62" s="283"/>
      <c r="DP62" s="283"/>
      <c r="DQ62" s="283"/>
      <c r="DR62" s="283"/>
      <c r="DS62" s="283"/>
      <c r="DT62" s="283"/>
      <c r="DU62" s="283"/>
      <c r="DV62" s="283"/>
      <c r="DW62" s="283"/>
      <c r="DX62" s="284"/>
      <c r="DY62" s="260">
        <v>0.1</v>
      </c>
      <c r="DZ62" s="261"/>
      <c r="EA62" s="261"/>
      <c r="EB62" s="261"/>
      <c r="EC62" s="261"/>
      <c r="ED62" s="261"/>
      <c r="EE62" s="261"/>
      <c r="EF62" s="261"/>
      <c r="EG62" s="261"/>
      <c r="EH62" s="261"/>
      <c r="EI62" s="262"/>
      <c r="EJ62" s="263" t="s">
        <v>83</v>
      </c>
      <c r="EK62" s="261"/>
      <c r="EL62" s="261"/>
      <c r="EM62" s="261"/>
      <c r="EN62" s="261"/>
      <c r="EO62" s="261"/>
      <c r="EP62" s="261"/>
      <c r="EQ62" s="261"/>
      <c r="ER62" s="261"/>
      <c r="ES62" s="261"/>
      <c r="ET62" s="262"/>
      <c r="EU62" s="192" t="s">
        <v>83</v>
      </c>
      <c r="EV62" s="193"/>
      <c r="EW62" s="193"/>
      <c r="EX62" s="193"/>
      <c r="EY62" s="193"/>
      <c r="EZ62" s="193"/>
      <c r="FA62" s="193"/>
      <c r="FB62" s="193"/>
      <c r="FC62" s="193"/>
      <c r="FD62" s="193"/>
      <c r="FE62" s="194"/>
    </row>
    <row r="63" spans="1:161" x14ac:dyDescent="0.25">
      <c r="A63" s="99"/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  <c r="AF63" s="100"/>
      <c r="AG63" s="100"/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  <c r="AT63" s="100"/>
      <c r="AU63" s="100"/>
      <c r="AV63" s="100"/>
      <c r="AW63" s="100"/>
      <c r="AX63" s="100"/>
      <c r="AY63" s="100"/>
      <c r="AZ63" s="100"/>
      <c r="BA63" s="100"/>
      <c r="BB63" s="100"/>
      <c r="BC63" s="100"/>
      <c r="BD63" s="100"/>
      <c r="BE63" s="100"/>
      <c r="BF63" s="100"/>
      <c r="BG63" s="100"/>
      <c r="BH63" s="100"/>
      <c r="BI63" s="100"/>
      <c r="BJ63" s="100"/>
      <c r="BK63" s="100"/>
      <c r="BL63" s="100"/>
      <c r="BM63" s="100"/>
      <c r="BN63" s="100"/>
      <c r="BO63" s="100"/>
      <c r="BP63" s="100"/>
      <c r="BQ63" s="100"/>
      <c r="BR63" s="100"/>
      <c r="BS63" s="100"/>
      <c r="BT63" s="100"/>
      <c r="BU63" s="100"/>
      <c r="BV63" s="100"/>
      <c r="BW63" s="100"/>
      <c r="BX63" s="101"/>
      <c r="BY63" s="101"/>
      <c r="BZ63" s="101"/>
      <c r="CA63" s="101"/>
      <c r="CB63" s="101"/>
      <c r="CC63" s="101"/>
      <c r="CD63" s="101"/>
      <c r="CE63" s="101"/>
      <c r="CF63" s="101"/>
      <c r="CG63" s="101"/>
      <c r="CH63" s="101"/>
      <c r="CI63" s="102"/>
      <c r="CJ63" s="102"/>
      <c r="CK63" s="102"/>
      <c r="CL63" s="102"/>
      <c r="CM63" s="102"/>
      <c r="CN63" s="102"/>
      <c r="CO63" s="102"/>
      <c r="CP63" s="102"/>
      <c r="CQ63" s="102"/>
      <c r="CR63" s="102"/>
      <c r="CS63" s="102"/>
      <c r="CT63" s="103"/>
      <c r="CU63" s="103"/>
      <c r="CV63" s="103"/>
      <c r="CW63" s="103"/>
      <c r="CX63" s="103"/>
      <c r="CY63" s="103"/>
      <c r="CZ63" s="103"/>
      <c r="DA63" s="103"/>
      <c r="DB63" s="100"/>
      <c r="DC63" s="100"/>
      <c r="DD63" s="100"/>
      <c r="DE63" s="100"/>
      <c r="DF63" s="100"/>
      <c r="DG63" s="100"/>
      <c r="DH63" s="100"/>
      <c r="DI63" s="100"/>
      <c r="DJ63" s="100"/>
      <c r="DK63" s="100"/>
      <c r="DL63" s="100"/>
      <c r="DM63" s="100"/>
      <c r="DN63" s="104"/>
      <c r="DO63" s="104"/>
      <c r="DP63" s="104"/>
      <c r="DQ63" s="104"/>
      <c r="DR63" s="104"/>
      <c r="DS63" s="104"/>
      <c r="DT63" s="104"/>
      <c r="DU63" s="104"/>
      <c r="DV63" s="104"/>
      <c r="DW63" s="104"/>
      <c r="DX63" s="104"/>
      <c r="DY63" s="105"/>
      <c r="DZ63" s="100"/>
      <c r="EA63" s="100"/>
      <c r="EB63" s="100"/>
      <c r="EC63" s="100"/>
      <c r="ED63" s="100"/>
      <c r="EE63" s="100"/>
      <c r="EF63" s="100"/>
      <c r="EG63" s="100"/>
      <c r="EH63" s="100"/>
      <c r="EI63" s="100"/>
      <c r="EJ63" s="100"/>
      <c r="EK63" s="100"/>
      <c r="EL63" s="100"/>
      <c r="EM63" s="100"/>
      <c r="EN63" s="100"/>
      <c r="EO63" s="100"/>
      <c r="EP63" s="100"/>
      <c r="EQ63" s="100"/>
      <c r="ER63" s="100"/>
      <c r="ES63" s="100"/>
      <c r="ET63" s="100"/>
      <c r="EU63" s="102"/>
      <c r="EV63" s="102"/>
      <c r="EW63" s="102"/>
      <c r="EX63" s="102"/>
      <c r="EY63" s="102"/>
      <c r="EZ63" s="102"/>
      <c r="FA63" s="102"/>
      <c r="FB63" s="102"/>
      <c r="FC63" s="102"/>
      <c r="FD63" s="102"/>
      <c r="FE63" s="102"/>
    </row>
    <row r="64" spans="1:161" ht="15.75" x14ac:dyDescent="0.25">
      <c r="A64" s="90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  <c r="BH64" s="91"/>
      <c r="BI64" s="91"/>
      <c r="BJ64" s="91"/>
      <c r="BK64" s="91"/>
      <c r="BL64" s="91"/>
      <c r="BM64" s="91"/>
      <c r="BN64" s="91"/>
      <c r="BO64" s="91"/>
      <c r="BP64" s="91"/>
      <c r="BQ64" s="91"/>
      <c r="BR64" s="91"/>
      <c r="BS64" s="91"/>
      <c r="BT64" s="91"/>
      <c r="BU64" s="91"/>
      <c r="BV64" s="91"/>
      <c r="BW64" s="91"/>
      <c r="BX64" s="91"/>
      <c r="BY64" s="91"/>
      <c r="BZ64" s="91"/>
      <c r="CA64" s="91"/>
      <c r="CB64" s="91"/>
      <c r="CC64" s="91"/>
      <c r="CD64" s="91"/>
      <c r="CE64" s="91"/>
      <c r="CF64" s="91"/>
      <c r="CG64" s="91"/>
      <c r="CH64" s="91"/>
      <c r="CI64" s="91"/>
      <c r="CJ64" s="91"/>
      <c r="CK64" s="91"/>
      <c r="CL64" s="91"/>
      <c r="CM64" s="91"/>
      <c r="CN64" s="91"/>
      <c r="CO64" s="91"/>
      <c r="CP64" s="91"/>
      <c r="CQ64" s="91"/>
      <c r="CR64" s="92"/>
      <c r="CS64" s="92"/>
      <c r="CT64" s="92"/>
      <c r="CU64" s="92"/>
      <c r="CV64" s="92"/>
      <c r="CW64" s="92"/>
      <c r="CX64" s="92"/>
      <c r="CY64" s="92"/>
      <c r="CZ64" s="92"/>
      <c r="DA64" s="92"/>
      <c r="DB64" s="92"/>
      <c r="DC64" s="90"/>
      <c r="DD64" s="90"/>
      <c r="DE64" s="90"/>
      <c r="DF64" s="90"/>
      <c r="DG64" s="90"/>
      <c r="DH64" s="90"/>
      <c r="DI64" s="90"/>
      <c r="DJ64" s="91"/>
      <c r="DK64" s="91"/>
      <c r="DL64" s="91"/>
      <c r="DM64" s="91"/>
      <c r="DN64" s="91"/>
      <c r="DO64" s="91"/>
      <c r="DP64" s="91"/>
      <c r="DQ64" s="91"/>
      <c r="DR64" s="91"/>
      <c r="DS64" s="91"/>
      <c r="DT64" s="91"/>
      <c r="DU64" s="91"/>
      <c r="DV64" s="93"/>
      <c r="DW64" s="93"/>
      <c r="DX64" s="93"/>
      <c r="DY64" s="93"/>
      <c r="DZ64" s="93"/>
      <c r="EA64" s="93"/>
      <c r="EB64" s="93"/>
      <c r="EC64" s="93"/>
      <c r="ED64" s="93"/>
      <c r="EE64" s="93"/>
      <c r="EF64" s="93"/>
      <c r="EG64" s="93"/>
      <c r="EH64" s="93"/>
      <c r="EI64" s="93"/>
      <c r="EJ64" s="93"/>
      <c r="EK64" s="93"/>
      <c r="EL64" s="93"/>
      <c r="EM64" s="93"/>
      <c r="EN64" s="93"/>
      <c r="EO64" s="93"/>
      <c r="EP64" s="93"/>
      <c r="EQ64" s="93"/>
      <c r="ER64" s="93"/>
      <c r="ES64" s="93"/>
      <c r="ET64" s="93"/>
      <c r="EU64" s="93"/>
      <c r="EV64" s="93"/>
      <c r="EW64" s="93"/>
      <c r="EX64" s="93"/>
      <c r="EY64" s="93"/>
      <c r="EZ64" s="93"/>
      <c r="FA64" s="93"/>
      <c r="FB64" s="93"/>
      <c r="FC64" s="93"/>
      <c r="FD64" s="93"/>
      <c r="FE64" s="93"/>
    </row>
    <row r="65" spans="1:161" ht="15.75" x14ac:dyDescent="0.25">
      <c r="A65" s="88" t="s">
        <v>224</v>
      </c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296" t="s">
        <v>224</v>
      </c>
      <c r="AT65" s="296"/>
      <c r="AU65" s="296"/>
      <c r="AV65" s="296"/>
      <c r="AW65" s="296"/>
      <c r="AX65" s="296"/>
      <c r="AY65" s="296"/>
      <c r="AZ65" s="296"/>
      <c r="BA65" s="296"/>
      <c r="BB65" s="296"/>
      <c r="BC65" s="296"/>
      <c r="BD65" s="296"/>
      <c r="BE65" s="296"/>
      <c r="BF65" s="296"/>
      <c r="BG65" s="296"/>
      <c r="BH65" s="296"/>
      <c r="BI65" s="296"/>
      <c r="BJ65" s="296"/>
      <c r="BK65" s="296"/>
      <c r="BL65" s="296"/>
      <c r="BM65" s="296"/>
      <c r="BN65" s="296"/>
      <c r="BO65" s="296"/>
      <c r="BP65" s="296"/>
      <c r="BQ65" s="296"/>
      <c r="BR65" s="296"/>
      <c r="BS65" s="296"/>
      <c r="BT65" s="296"/>
      <c r="BU65" s="88"/>
      <c r="BV65" s="88"/>
      <c r="BW65" s="94"/>
      <c r="BX65" s="296"/>
      <c r="BY65" s="296"/>
      <c r="BZ65" s="296"/>
      <c r="CA65" s="296"/>
      <c r="CB65" s="296"/>
      <c r="CC65" s="296"/>
      <c r="CD65" s="296"/>
      <c r="CE65" s="296"/>
      <c r="CF65" s="296"/>
      <c r="CG65" s="296"/>
      <c r="CH65" s="296"/>
      <c r="CI65" s="296"/>
      <c r="CJ65" s="296"/>
      <c r="CK65" s="296"/>
      <c r="CL65" s="296"/>
      <c r="CM65" s="296"/>
      <c r="CN65" s="296"/>
      <c r="CO65" s="296"/>
      <c r="CP65" s="296"/>
      <c r="CQ65" s="296"/>
      <c r="CR65" s="94"/>
      <c r="CS65" s="88"/>
      <c r="CT65" s="88"/>
      <c r="CU65" s="296" t="s">
        <v>243</v>
      </c>
      <c r="CV65" s="296"/>
      <c r="CW65" s="296"/>
      <c r="CX65" s="296"/>
      <c r="CY65" s="296"/>
      <c r="CZ65" s="296"/>
      <c r="DA65" s="296"/>
      <c r="DB65" s="296"/>
      <c r="DC65" s="296"/>
      <c r="DD65" s="296"/>
      <c r="DE65" s="296"/>
      <c r="DF65" s="296"/>
      <c r="DG65" s="296"/>
      <c r="DH65" s="296"/>
      <c r="DI65" s="296"/>
      <c r="DJ65" s="296"/>
      <c r="DK65" s="296"/>
      <c r="DL65" s="296"/>
      <c r="DM65" s="296"/>
      <c r="DN65" s="296"/>
      <c r="DO65" s="296"/>
      <c r="DP65" s="296"/>
      <c r="DQ65" s="296"/>
      <c r="DR65" s="296"/>
      <c r="DS65" s="296"/>
      <c r="DT65" s="296"/>
      <c r="DU65" s="296"/>
      <c r="DV65" s="296"/>
      <c r="DW65" s="296"/>
      <c r="DX65" s="296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  <c r="EL65" s="88"/>
      <c r="EM65" s="88"/>
      <c r="EN65" s="88"/>
      <c r="EO65" s="88"/>
      <c r="EP65" s="88"/>
      <c r="EQ65" s="88"/>
      <c r="ER65" s="88"/>
      <c r="ES65" s="88"/>
      <c r="ET65" s="88"/>
      <c r="EU65" s="88"/>
      <c r="EV65" s="88"/>
      <c r="EW65" s="88"/>
      <c r="EX65" s="88"/>
      <c r="EY65" s="88"/>
      <c r="EZ65" s="88"/>
      <c r="FA65" s="88"/>
      <c r="FB65" s="88"/>
      <c r="FC65" s="88"/>
      <c r="FD65" s="88"/>
      <c r="FE65" s="88"/>
    </row>
    <row r="66" spans="1:161" x14ac:dyDescent="0.25">
      <c r="A66" s="95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  <c r="AI66" s="95"/>
      <c r="AJ66" s="95"/>
      <c r="AK66" s="95"/>
      <c r="AL66" s="95"/>
      <c r="AM66" s="95"/>
      <c r="AN66" s="95"/>
      <c r="AO66" s="95"/>
      <c r="AP66" s="95"/>
      <c r="AQ66" s="95"/>
      <c r="AR66" s="95"/>
      <c r="AS66" s="248" t="s">
        <v>90</v>
      </c>
      <c r="AT66" s="248"/>
      <c r="AU66" s="248"/>
      <c r="AV66" s="248"/>
      <c r="AW66" s="248"/>
      <c r="AX66" s="248"/>
      <c r="AY66" s="248"/>
      <c r="AZ66" s="248"/>
      <c r="BA66" s="248"/>
      <c r="BB66" s="248"/>
      <c r="BC66" s="248"/>
      <c r="BD66" s="248"/>
      <c r="BE66" s="248"/>
      <c r="BF66" s="248"/>
      <c r="BG66" s="248"/>
      <c r="BH66" s="248"/>
      <c r="BI66" s="248"/>
      <c r="BJ66" s="248"/>
      <c r="BK66" s="248"/>
      <c r="BL66" s="248"/>
      <c r="BM66" s="248"/>
      <c r="BN66" s="248"/>
      <c r="BO66" s="248"/>
      <c r="BP66" s="248"/>
      <c r="BQ66" s="248"/>
      <c r="BR66" s="248"/>
      <c r="BS66" s="248"/>
      <c r="BT66" s="248"/>
      <c r="BU66" s="97"/>
      <c r="BV66" s="97"/>
      <c r="BW66" s="96"/>
      <c r="BX66" s="248" t="s">
        <v>43</v>
      </c>
      <c r="BY66" s="248"/>
      <c r="BZ66" s="248"/>
      <c r="CA66" s="248"/>
      <c r="CB66" s="248"/>
      <c r="CC66" s="248"/>
      <c r="CD66" s="248"/>
      <c r="CE66" s="248"/>
      <c r="CF66" s="248"/>
      <c r="CG66" s="248"/>
      <c r="CH66" s="248"/>
      <c r="CI66" s="248"/>
      <c r="CJ66" s="248"/>
      <c r="CK66" s="248"/>
      <c r="CL66" s="248"/>
      <c r="CM66" s="248"/>
      <c r="CN66" s="248"/>
      <c r="CO66" s="248"/>
      <c r="CP66" s="248"/>
      <c r="CQ66" s="248"/>
      <c r="CR66" s="96"/>
      <c r="CS66" s="97"/>
      <c r="CT66" s="97"/>
      <c r="CU66" s="248" t="s">
        <v>44</v>
      </c>
      <c r="CV66" s="248"/>
      <c r="CW66" s="248"/>
      <c r="CX66" s="248"/>
      <c r="CY66" s="248"/>
      <c r="CZ66" s="248"/>
      <c r="DA66" s="248"/>
      <c r="DB66" s="248"/>
      <c r="DC66" s="248"/>
      <c r="DD66" s="248"/>
      <c r="DE66" s="248"/>
      <c r="DF66" s="248"/>
      <c r="DG66" s="248"/>
      <c r="DH66" s="248"/>
      <c r="DI66" s="248"/>
      <c r="DJ66" s="248"/>
      <c r="DK66" s="248"/>
      <c r="DL66" s="248"/>
      <c r="DM66" s="248"/>
      <c r="DN66" s="248"/>
      <c r="DO66" s="248"/>
      <c r="DP66" s="248"/>
      <c r="DQ66" s="248"/>
      <c r="DR66" s="248"/>
      <c r="DS66" s="248"/>
      <c r="DT66" s="248"/>
      <c r="DU66" s="248"/>
      <c r="DV66" s="248"/>
      <c r="DW66" s="248"/>
      <c r="DX66" s="248"/>
      <c r="DY66" s="95"/>
      <c r="DZ66" s="95"/>
      <c r="EA66" s="95"/>
      <c r="EB66" s="95"/>
      <c r="EC66" s="95"/>
      <c r="ED66" s="95"/>
      <c r="EE66" s="95"/>
      <c r="EF66" s="95"/>
      <c r="EG66" s="95"/>
      <c r="EH66" s="95"/>
      <c r="EI66" s="95"/>
      <c r="EJ66" s="95"/>
      <c r="EK66" s="95"/>
      <c r="EL66" s="95"/>
      <c r="EM66" s="95"/>
      <c r="EN66" s="95"/>
      <c r="EO66" s="95"/>
      <c r="EP66" s="95"/>
      <c r="EQ66" s="95"/>
      <c r="ER66" s="95"/>
      <c r="ES66" s="95"/>
      <c r="ET66" s="95"/>
      <c r="EU66" s="95"/>
      <c r="EV66" s="95"/>
      <c r="EW66" s="95"/>
      <c r="EX66" s="95"/>
      <c r="EY66" s="95"/>
      <c r="EZ66" s="95"/>
      <c r="FA66" s="95"/>
      <c r="FB66" s="95"/>
      <c r="FC66" s="95"/>
      <c r="FD66" s="95"/>
      <c r="FE66" s="95"/>
    </row>
    <row r="67" spans="1:161" x14ac:dyDescent="0.25">
      <c r="A67" s="95"/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95"/>
      <c r="AN67" s="95"/>
      <c r="AO67" s="95"/>
      <c r="AP67" s="95"/>
      <c r="AQ67" s="95"/>
      <c r="AR67" s="95"/>
      <c r="AS67" s="97"/>
      <c r="AT67" s="97"/>
      <c r="AU67" s="97"/>
      <c r="AV67" s="97"/>
      <c r="AW67" s="97"/>
      <c r="AX67" s="97"/>
      <c r="AY67" s="97"/>
      <c r="AZ67" s="97"/>
      <c r="BA67" s="97"/>
      <c r="BB67" s="97"/>
      <c r="BC67" s="97"/>
      <c r="BD67" s="97"/>
      <c r="BE67" s="97"/>
      <c r="BF67" s="97"/>
      <c r="BG67" s="97"/>
      <c r="BH67" s="97"/>
      <c r="BI67" s="97"/>
      <c r="BJ67" s="97"/>
      <c r="BK67" s="97"/>
      <c r="BL67" s="97"/>
      <c r="BM67" s="97"/>
      <c r="BN67" s="97"/>
      <c r="BO67" s="97"/>
      <c r="BP67" s="97"/>
      <c r="BQ67" s="97"/>
      <c r="BR67" s="97"/>
      <c r="BS67" s="97"/>
      <c r="BT67" s="97"/>
      <c r="BU67" s="97"/>
      <c r="BV67" s="97"/>
      <c r="BW67" s="96"/>
      <c r="BX67" s="97" t="s">
        <v>244</v>
      </c>
      <c r="BY67" s="97"/>
      <c r="BZ67" s="97"/>
      <c r="CA67" s="97"/>
      <c r="CB67" s="97"/>
      <c r="CC67" s="97"/>
      <c r="CD67" s="97"/>
      <c r="CE67" s="97"/>
      <c r="CF67" s="97"/>
      <c r="CG67" s="97"/>
      <c r="CH67" s="97"/>
      <c r="CI67" s="97"/>
      <c r="CJ67" s="97"/>
      <c r="CK67" s="97"/>
      <c r="CL67" s="97"/>
      <c r="CM67" s="97"/>
      <c r="CN67" s="97"/>
      <c r="CO67" s="97"/>
      <c r="CP67" s="97"/>
      <c r="CQ67" s="97"/>
      <c r="CR67" s="96"/>
      <c r="CS67" s="97"/>
      <c r="CT67" s="97"/>
      <c r="CU67" s="97"/>
      <c r="CV67" s="97"/>
      <c r="CW67" s="97"/>
      <c r="CX67" s="97"/>
      <c r="CY67" s="97"/>
      <c r="CZ67" s="97"/>
      <c r="DA67" s="97"/>
      <c r="DB67" s="97"/>
      <c r="DC67" s="97"/>
      <c r="DD67" s="97"/>
      <c r="DE67" s="97"/>
      <c r="DF67" s="97"/>
      <c r="DG67" s="97"/>
      <c r="DH67" s="97"/>
      <c r="DI67" s="97"/>
      <c r="DJ67" s="97"/>
      <c r="DK67" s="97"/>
      <c r="DL67" s="97"/>
      <c r="DM67" s="97"/>
      <c r="DN67" s="97"/>
      <c r="DO67" s="97"/>
      <c r="DP67" s="97"/>
      <c r="DQ67" s="97"/>
      <c r="DR67" s="97"/>
      <c r="DS67" s="97"/>
      <c r="DT67" s="97"/>
      <c r="DU67" s="97"/>
      <c r="DV67" s="97"/>
      <c r="DW67" s="97"/>
      <c r="DX67" s="97"/>
      <c r="DY67" s="95"/>
      <c r="DZ67" s="95"/>
      <c r="EA67" s="95"/>
      <c r="EB67" s="95"/>
      <c r="EC67" s="95"/>
      <c r="ED67" s="95"/>
      <c r="EE67" s="95"/>
      <c r="EF67" s="95"/>
      <c r="EG67" s="95"/>
      <c r="EH67" s="95"/>
      <c r="EI67" s="95"/>
      <c r="EJ67" s="95"/>
      <c r="EK67" s="95"/>
      <c r="EL67" s="95"/>
      <c r="EM67" s="95"/>
      <c r="EN67" s="95"/>
      <c r="EO67" s="95"/>
      <c r="EP67" s="95"/>
      <c r="EQ67" s="95"/>
      <c r="ER67" s="95"/>
      <c r="ES67" s="95"/>
      <c r="ET67" s="95"/>
      <c r="EU67" s="95"/>
      <c r="EV67" s="95"/>
      <c r="EW67" s="95"/>
      <c r="EX67" s="95"/>
      <c r="EY67" s="95"/>
      <c r="EZ67" s="95"/>
      <c r="FA67" s="95"/>
      <c r="FB67" s="95"/>
      <c r="FC67" s="95"/>
      <c r="FD67" s="95"/>
      <c r="FE67" s="95"/>
    </row>
  </sheetData>
  <mergeCells count="220">
    <mergeCell ref="DN62:DX62"/>
    <mergeCell ref="DY62:EI62"/>
    <mergeCell ref="EJ62:ET62"/>
    <mergeCell ref="EU62:FE62"/>
    <mergeCell ref="EJ61:ET61"/>
    <mergeCell ref="EU61:FE61"/>
    <mergeCell ref="A62:O62"/>
    <mergeCell ref="P62:AA62"/>
    <mergeCell ref="AB62:AM62"/>
    <mergeCell ref="AN62:AY62"/>
    <mergeCell ref="AZ62:BK62"/>
    <mergeCell ref="BL62:BW62"/>
    <mergeCell ref="BX62:CH62"/>
    <mergeCell ref="CI62:CS62"/>
    <mergeCell ref="BX61:CH61"/>
    <mergeCell ref="CI61:CS61"/>
    <mergeCell ref="CT61:DA61"/>
    <mergeCell ref="DB61:DM61"/>
    <mergeCell ref="DN61:DX61"/>
    <mergeCell ref="DY61:EI61"/>
    <mergeCell ref="A61:O61"/>
    <mergeCell ref="P61:AA61"/>
    <mergeCell ref="AB61:AM61"/>
    <mergeCell ref="AN61:AY61"/>
    <mergeCell ref="AZ61:BK61"/>
    <mergeCell ref="BL61:BW61"/>
    <mergeCell ref="A57:O60"/>
    <mergeCell ref="CT62:DA62"/>
    <mergeCell ref="DB62:DM62"/>
    <mergeCell ref="P57:AY58"/>
    <mergeCell ref="AZ57:BW58"/>
    <mergeCell ref="BX57:FE57"/>
    <mergeCell ref="BX58:CH60"/>
    <mergeCell ref="CI58:DA58"/>
    <mergeCell ref="DB58:DM60"/>
    <mergeCell ref="DN58:DX60"/>
    <mergeCell ref="DY58:EI60"/>
    <mergeCell ref="EJ58:ET60"/>
    <mergeCell ref="EU58:FE60"/>
    <mergeCell ref="P59:AA59"/>
    <mergeCell ref="AB59:AM59"/>
    <mergeCell ref="AN59:AY59"/>
    <mergeCell ref="AZ59:BK59"/>
    <mergeCell ref="BL59:BW59"/>
    <mergeCell ref="CI59:CS60"/>
    <mergeCell ref="CT59:DA60"/>
    <mergeCell ref="P60:AA60"/>
    <mergeCell ref="AB60:AM60"/>
    <mergeCell ref="AN60:AY60"/>
    <mergeCell ref="AZ60:BK60"/>
    <mergeCell ref="BL60:BW60"/>
    <mergeCell ref="DY48:EI48"/>
    <mergeCell ref="EJ48:ET48"/>
    <mergeCell ref="EU48:FE48"/>
    <mergeCell ref="A49:O49"/>
    <mergeCell ref="P49:AA49"/>
    <mergeCell ref="AB49:AM49"/>
    <mergeCell ref="AN49:AY49"/>
    <mergeCell ref="AZ49:BK49"/>
    <mergeCell ref="BL49:BW49"/>
    <mergeCell ref="BX49:CH49"/>
    <mergeCell ref="EU49:FE49"/>
    <mergeCell ref="CI49:CS49"/>
    <mergeCell ref="CT49:DA49"/>
    <mergeCell ref="DB49:DM49"/>
    <mergeCell ref="DN49:DX49"/>
    <mergeCell ref="DY49:EI49"/>
    <mergeCell ref="EJ49:ET49"/>
    <mergeCell ref="DB48:DM48"/>
    <mergeCell ref="DN48:DX48"/>
    <mergeCell ref="A48:O48"/>
    <mergeCell ref="P48:AA48"/>
    <mergeCell ref="AB48:AM48"/>
    <mergeCell ref="AN48:AY48"/>
    <mergeCell ref="AZ48:BK48"/>
    <mergeCell ref="BL48:BW48"/>
    <mergeCell ref="CT46:DA47"/>
    <mergeCell ref="P47:AA47"/>
    <mergeCell ref="AB47:AM47"/>
    <mergeCell ref="AN47:AY47"/>
    <mergeCell ref="AZ47:BK47"/>
    <mergeCell ref="BL47:BW47"/>
    <mergeCell ref="P46:AA46"/>
    <mergeCell ref="AB46:AM46"/>
    <mergeCell ref="AN46:AY46"/>
    <mergeCell ref="AZ46:BK46"/>
    <mergeCell ref="BL46:BW46"/>
    <mergeCell ref="CI46:CS47"/>
    <mergeCell ref="DY27:EI27"/>
    <mergeCell ref="CE30:CJ30"/>
    <mergeCell ref="ES32:FE34"/>
    <mergeCell ref="A33:DJ33"/>
    <mergeCell ref="AO34:DJ34"/>
    <mergeCell ref="A35:DJ35"/>
    <mergeCell ref="A28:O28"/>
    <mergeCell ref="AS65:BT65"/>
    <mergeCell ref="BX65:CQ65"/>
    <mergeCell ref="CU65:DX65"/>
    <mergeCell ref="P44:AY45"/>
    <mergeCell ref="AZ44:BW45"/>
    <mergeCell ref="BX44:FE44"/>
    <mergeCell ref="BX45:CH47"/>
    <mergeCell ref="CI45:DA45"/>
    <mergeCell ref="DB45:DM47"/>
    <mergeCell ref="DN45:DX47"/>
    <mergeCell ref="DY45:EI47"/>
    <mergeCell ref="EJ45:ET47"/>
    <mergeCell ref="EU45:FE47"/>
    <mergeCell ref="A44:O47"/>
    <mergeCell ref="BX48:CH48"/>
    <mergeCell ref="CI48:CS48"/>
    <mergeCell ref="CT48:DA48"/>
    <mergeCell ref="A6:DJ6"/>
    <mergeCell ref="A8:DJ8"/>
    <mergeCell ref="A13:O16"/>
    <mergeCell ref="P13:AY14"/>
    <mergeCell ref="AZ13:BW14"/>
    <mergeCell ref="BX13:FE13"/>
    <mergeCell ref="EJ14:ET16"/>
    <mergeCell ref="EU14:FE16"/>
    <mergeCell ref="CI14:DA14"/>
    <mergeCell ref="DN14:DX16"/>
    <mergeCell ref="DY14:EI16"/>
    <mergeCell ref="DB14:DM16"/>
    <mergeCell ref="BL15:BW15"/>
    <mergeCell ref="CI15:CS16"/>
    <mergeCell ref="CT15:DA16"/>
    <mergeCell ref="BL16:BW16"/>
    <mergeCell ref="BX14:CH16"/>
    <mergeCell ref="AN15:AY15"/>
    <mergeCell ref="AZ15:BK15"/>
    <mergeCell ref="DN28:DX28"/>
    <mergeCell ref="BL27:BW27"/>
    <mergeCell ref="AN25:AY25"/>
    <mergeCell ref="AZ25:BK25"/>
    <mergeCell ref="AZ23:BW24"/>
    <mergeCell ref="CI28:CS28"/>
    <mergeCell ref="CT28:DA28"/>
    <mergeCell ref="DB28:DM28"/>
    <mergeCell ref="DN24:DX26"/>
    <mergeCell ref="A1:FE1"/>
    <mergeCell ref="CE3:CJ3"/>
    <mergeCell ref="EJ27:ET27"/>
    <mergeCell ref="EU27:FE27"/>
    <mergeCell ref="BX27:CH27"/>
    <mergeCell ref="A27:O27"/>
    <mergeCell ref="P27:AA27"/>
    <mergeCell ref="AB27:AM27"/>
    <mergeCell ref="CI27:CS27"/>
    <mergeCell ref="P26:AA26"/>
    <mergeCell ref="AB26:AM26"/>
    <mergeCell ref="AN26:AY26"/>
    <mergeCell ref="AZ26:BK26"/>
    <mergeCell ref="AB25:AM25"/>
    <mergeCell ref="AN27:AY27"/>
    <mergeCell ref="AZ27:BK27"/>
    <mergeCell ref="CT27:DA27"/>
    <mergeCell ref="DB27:DM27"/>
    <mergeCell ref="DN27:DX27"/>
    <mergeCell ref="EU18:FE18"/>
    <mergeCell ref="BX23:FE23"/>
    <mergeCell ref="BX24:CH26"/>
    <mergeCell ref="CI24:DA24"/>
    <mergeCell ref="DB24:DM26"/>
    <mergeCell ref="EU24:FE26"/>
    <mergeCell ref="CI25:CS26"/>
    <mergeCell ref="CT25:DA26"/>
    <mergeCell ref="A18:O18"/>
    <mergeCell ref="P18:AA18"/>
    <mergeCell ref="AB18:AM18"/>
    <mergeCell ref="EJ18:ET18"/>
    <mergeCell ref="CT18:DA18"/>
    <mergeCell ref="BL26:BW26"/>
    <mergeCell ref="P25:AA25"/>
    <mergeCell ref="A23:O26"/>
    <mergeCell ref="P23:AY24"/>
    <mergeCell ref="BL25:BW25"/>
    <mergeCell ref="DY24:EI26"/>
    <mergeCell ref="DB18:DM18"/>
    <mergeCell ref="DN18:DX18"/>
    <mergeCell ref="DY18:EI18"/>
    <mergeCell ref="CI18:CS18"/>
    <mergeCell ref="AN18:AY18"/>
    <mergeCell ref="EJ24:ET26"/>
    <mergeCell ref="CI17:CS17"/>
    <mergeCell ref="P15:AA15"/>
    <mergeCell ref="AB15:AM15"/>
    <mergeCell ref="A17:O17"/>
    <mergeCell ref="P17:AA17"/>
    <mergeCell ref="AB17:AM17"/>
    <mergeCell ref="P16:AA16"/>
    <mergeCell ref="AB16:AM16"/>
    <mergeCell ref="AN17:AY17"/>
    <mergeCell ref="AZ17:BK17"/>
    <mergeCell ref="AN16:AY16"/>
    <mergeCell ref="AZ16:BK16"/>
    <mergeCell ref="AS66:BT66"/>
    <mergeCell ref="BX66:CQ66"/>
    <mergeCell ref="CU66:DX66"/>
    <mergeCell ref="ES5:FE7"/>
    <mergeCell ref="P28:AA28"/>
    <mergeCell ref="AB28:AM28"/>
    <mergeCell ref="AN28:AY28"/>
    <mergeCell ref="AZ28:BK28"/>
    <mergeCell ref="BL28:BW28"/>
    <mergeCell ref="BX28:CH28"/>
    <mergeCell ref="DY28:EI28"/>
    <mergeCell ref="EJ28:ET28"/>
    <mergeCell ref="EU28:FE28"/>
    <mergeCell ref="BL17:BW17"/>
    <mergeCell ref="BX17:CH17"/>
    <mergeCell ref="AZ18:BK18"/>
    <mergeCell ref="BL18:BW18"/>
    <mergeCell ref="BX18:CH18"/>
    <mergeCell ref="EJ17:ET17"/>
    <mergeCell ref="EU17:FE17"/>
    <mergeCell ref="CT17:DA17"/>
    <mergeCell ref="DB17:DM17"/>
    <mergeCell ref="DN17:DX17"/>
    <mergeCell ref="DY17:EI17"/>
  </mergeCells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3"/>
  <sheetViews>
    <sheetView topLeftCell="A37" zoomScaleNormal="100" workbookViewId="0">
      <selection activeCell="I63" sqref="I63"/>
    </sheetView>
  </sheetViews>
  <sheetFormatPr defaultRowHeight="15" x14ac:dyDescent="0.25"/>
  <cols>
    <col min="1" max="1" width="37.7109375" customWidth="1"/>
    <col min="2" max="2" width="12.5703125" customWidth="1"/>
    <col min="3" max="3" width="11.28515625" customWidth="1"/>
    <col min="4" max="4" width="17.28515625" customWidth="1"/>
    <col min="6" max="6" width="14.42578125" customWidth="1"/>
    <col min="7" max="7" width="15.28515625" customWidth="1"/>
    <col min="8" max="8" width="12.5703125" customWidth="1"/>
    <col min="9" max="9" width="17.140625" customWidth="1"/>
    <col min="10" max="10" width="14.5703125" customWidth="1"/>
    <col min="11" max="11" width="15" customWidth="1"/>
    <col min="16" max="16" width="9.7109375" bestFit="1" customWidth="1"/>
  </cols>
  <sheetData>
    <row r="1" spans="1:40" ht="6.75" customHeight="1" x14ac:dyDescent="0.25">
      <c r="F1" s="138" t="s">
        <v>45</v>
      </c>
      <c r="G1" s="138"/>
      <c r="H1" s="138"/>
      <c r="I1" s="138"/>
      <c r="J1" s="138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</row>
    <row r="2" spans="1:40" ht="15" customHeight="1" x14ac:dyDescent="0.25">
      <c r="F2" s="138"/>
      <c r="G2" s="138"/>
      <c r="H2" s="138"/>
      <c r="I2" s="138"/>
      <c r="J2" s="138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</row>
    <row r="3" spans="1:40" ht="15" customHeight="1" x14ac:dyDescent="0.25">
      <c r="F3" s="138"/>
      <c r="G3" s="138"/>
      <c r="H3" s="138"/>
      <c r="I3" s="138"/>
      <c r="J3" s="138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1:40" ht="15" customHeight="1" x14ac:dyDescent="0.25">
      <c r="F4" s="138"/>
      <c r="G4" s="138"/>
      <c r="H4" s="138"/>
      <c r="I4" s="138"/>
      <c r="J4" s="138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</row>
    <row r="5" spans="1:40" ht="15" customHeight="1" x14ac:dyDescent="0.25">
      <c r="F5" s="138"/>
      <c r="G5" s="138"/>
      <c r="H5" s="138"/>
      <c r="I5" s="138"/>
      <c r="J5" s="138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1:40" ht="15" customHeight="1" x14ac:dyDescent="0.25">
      <c r="F6" s="138"/>
      <c r="G6" s="138"/>
      <c r="H6" s="138"/>
      <c r="I6" s="138"/>
      <c r="J6" s="138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6" customHeight="1" x14ac:dyDescent="0.25"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</row>
    <row r="8" spans="1:40" ht="20.25" customHeight="1" x14ac:dyDescent="0.25">
      <c r="A8" s="304" t="s">
        <v>46</v>
      </c>
      <c r="B8" s="304"/>
      <c r="C8" s="304"/>
      <c r="D8" s="304"/>
      <c r="E8" s="304"/>
      <c r="F8" s="304"/>
      <c r="G8" s="304"/>
      <c r="H8" s="304"/>
      <c r="I8" s="304"/>
      <c r="J8" s="304"/>
      <c r="K8" s="30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</row>
    <row r="9" spans="1:40" ht="20.25" customHeight="1" x14ac:dyDescent="0.25">
      <c r="A9" s="304" t="s">
        <v>47</v>
      </c>
      <c r="B9" s="304"/>
      <c r="C9" s="304"/>
      <c r="D9" s="304"/>
      <c r="E9" s="304"/>
      <c r="F9" s="304"/>
      <c r="G9" s="304"/>
      <c r="H9" s="304"/>
      <c r="I9" s="304"/>
      <c r="J9" s="304"/>
      <c r="K9" s="30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</row>
    <row r="10" spans="1:40" ht="15" customHeight="1" x14ac:dyDescent="0.25">
      <c r="A10" s="304" t="s">
        <v>48</v>
      </c>
      <c r="B10" s="304"/>
      <c r="C10" s="304"/>
      <c r="D10" s="304"/>
      <c r="E10" s="304"/>
      <c r="F10" s="304"/>
      <c r="G10" s="304"/>
      <c r="H10" s="304"/>
      <c r="I10" s="304"/>
      <c r="J10" s="304"/>
      <c r="K10" s="30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</row>
    <row r="11" spans="1:40" ht="15" customHeight="1" x14ac:dyDescent="0.25">
      <c r="A11" s="25"/>
    </row>
    <row r="12" spans="1:40" ht="15" customHeight="1" x14ac:dyDescent="0.25">
      <c r="A12" s="305"/>
      <c r="B12" s="305"/>
      <c r="C12" s="305"/>
      <c r="D12" s="27"/>
      <c r="J12" s="28" t="s">
        <v>49</v>
      </c>
    </row>
    <row r="13" spans="1:40" ht="15" customHeight="1" x14ac:dyDescent="0.25">
      <c r="A13" s="26"/>
      <c r="B13" s="26"/>
      <c r="C13" s="29"/>
      <c r="D13" s="27"/>
      <c r="I13" s="29" t="s">
        <v>8</v>
      </c>
      <c r="J13" s="30">
        <v>44927</v>
      </c>
    </row>
    <row r="14" spans="1:40" ht="15" customHeight="1" x14ac:dyDescent="0.25">
      <c r="A14" s="26"/>
      <c r="B14" s="26"/>
      <c r="C14" s="29"/>
      <c r="D14" s="27"/>
      <c r="I14" s="29" t="s">
        <v>50</v>
      </c>
      <c r="J14" s="31"/>
    </row>
    <row r="15" spans="1:40" ht="15.75" x14ac:dyDescent="0.25">
      <c r="A15" s="26"/>
      <c r="B15" s="26"/>
      <c r="C15" s="29"/>
      <c r="D15" s="27"/>
      <c r="I15" s="29" t="s">
        <v>51</v>
      </c>
      <c r="J15" s="32">
        <v>2503027193</v>
      </c>
    </row>
    <row r="16" spans="1:40" ht="31.5" customHeight="1" x14ac:dyDescent="0.25">
      <c r="A16" s="26" t="s">
        <v>52</v>
      </c>
      <c r="B16" s="303" t="s">
        <v>250</v>
      </c>
      <c r="C16" s="303"/>
      <c r="D16" s="303"/>
      <c r="E16" s="303"/>
      <c r="F16" s="303"/>
      <c r="G16" s="303"/>
      <c r="H16" s="303"/>
      <c r="I16" s="29" t="s">
        <v>53</v>
      </c>
      <c r="J16" s="31">
        <v>250301001</v>
      </c>
    </row>
    <row r="17" spans="1:11" ht="31.5" customHeight="1" x14ac:dyDescent="0.25">
      <c r="A17" s="26" t="s">
        <v>54</v>
      </c>
      <c r="B17" s="306" t="s">
        <v>55</v>
      </c>
      <c r="C17" s="306"/>
      <c r="D17" s="306"/>
      <c r="E17" s="306"/>
      <c r="F17" s="306"/>
      <c r="G17" s="306"/>
      <c r="H17" s="306"/>
      <c r="I17" s="33" t="s">
        <v>56</v>
      </c>
      <c r="J17" s="31">
        <v>902</v>
      </c>
    </row>
    <row r="18" spans="1:11" ht="17.25" customHeight="1" x14ac:dyDescent="0.25">
      <c r="A18" s="26" t="s">
        <v>57</v>
      </c>
      <c r="B18" s="306" t="s">
        <v>58</v>
      </c>
      <c r="C18" s="306"/>
      <c r="D18" s="306"/>
      <c r="E18" s="306"/>
      <c r="F18" s="306"/>
      <c r="G18" s="306"/>
      <c r="H18" s="306"/>
      <c r="I18" s="34" t="s">
        <v>59</v>
      </c>
      <c r="J18" s="31">
        <v>5706000001</v>
      </c>
    </row>
    <row r="19" spans="1:11" ht="12.75" customHeight="1" x14ac:dyDescent="0.25">
      <c r="A19" s="26" t="s">
        <v>60</v>
      </c>
      <c r="B19" s="26"/>
      <c r="C19" s="29"/>
      <c r="D19" s="27"/>
      <c r="I19" s="26"/>
      <c r="J19" s="35"/>
    </row>
    <row r="20" spans="1:11" ht="15.75" x14ac:dyDescent="0.25">
      <c r="A20" s="25"/>
    </row>
    <row r="21" spans="1:11" ht="3" customHeight="1" x14ac:dyDescent="0.25">
      <c r="A21" s="25"/>
    </row>
    <row r="22" spans="1:11" ht="20.25" x14ac:dyDescent="0.25">
      <c r="A22" s="304" t="s">
        <v>61</v>
      </c>
      <c r="B22" s="304"/>
      <c r="C22" s="304"/>
      <c r="D22" s="304"/>
      <c r="E22" s="304"/>
      <c r="F22" s="304"/>
      <c r="G22" s="304"/>
      <c r="H22" s="304"/>
      <c r="I22" s="304"/>
      <c r="J22" s="304"/>
      <c r="K22" s="304"/>
    </row>
    <row r="23" spans="1:11" ht="20.25" x14ac:dyDescent="0.25">
      <c r="A23" s="304" t="s">
        <v>62</v>
      </c>
      <c r="B23" s="304"/>
      <c r="C23" s="304"/>
      <c r="D23" s="304"/>
      <c r="E23" s="304"/>
      <c r="F23" s="304"/>
      <c r="G23" s="304"/>
      <c r="H23" s="304"/>
      <c r="I23" s="304"/>
      <c r="J23" s="304"/>
      <c r="K23" s="304"/>
    </row>
    <row r="24" spans="1:11" ht="15.75" x14ac:dyDescent="0.25">
      <c r="A24" s="25"/>
    </row>
    <row r="25" spans="1:11" ht="31.5" customHeight="1" x14ac:dyDescent="0.25">
      <c r="A25" s="307" t="s">
        <v>63</v>
      </c>
      <c r="B25" s="308" t="s">
        <v>64</v>
      </c>
      <c r="C25" s="307" t="s">
        <v>65</v>
      </c>
      <c r="D25" s="307" t="s">
        <v>66</v>
      </c>
      <c r="E25" s="307"/>
      <c r="F25" s="307"/>
      <c r="G25" s="307" t="s">
        <v>67</v>
      </c>
      <c r="H25" s="307" t="s">
        <v>68</v>
      </c>
      <c r="I25" s="307" t="s">
        <v>69</v>
      </c>
      <c r="J25" s="307"/>
      <c r="K25" s="307"/>
    </row>
    <row r="26" spans="1:11" ht="46.5" customHeight="1" x14ac:dyDescent="0.25">
      <c r="A26" s="307"/>
      <c r="B26" s="308"/>
      <c r="C26" s="307"/>
      <c r="D26" s="307" t="s">
        <v>70</v>
      </c>
      <c r="E26" s="307"/>
      <c r="F26" s="307" t="s">
        <v>71</v>
      </c>
      <c r="G26" s="307"/>
      <c r="H26" s="307"/>
      <c r="I26" s="307" t="s">
        <v>72</v>
      </c>
      <c r="J26" s="307" t="s">
        <v>73</v>
      </c>
      <c r="K26" s="307" t="s">
        <v>74</v>
      </c>
    </row>
    <row r="27" spans="1:11" ht="30" x14ac:dyDescent="0.25">
      <c r="A27" s="307"/>
      <c r="B27" s="308"/>
      <c r="C27" s="307"/>
      <c r="D27" s="31" t="s">
        <v>41</v>
      </c>
      <c r="E27" s="36" t="s">
        <v>75</v>
      </c>
      <c r="F27" s="307"/>
      <c r="G27" s="307"/>
      <c r="H27" s="307"/>
      <c r="I27" s="307"/>
      <c r="J27" s="307"/>
      <c r="K27" s="307"/>
    </row>
    <row r="28" spans="1:11" ht="15.75" x14ac:dyDescent="0.25">
      <c r="A28" s="31">
        <v>1</v>
      </c>
      <c r="B28" s="31">
        <v>2</v>
      </c>
      <c r="C28" s="31">
        <v>3</v>
      </c>
      <c r="D28" s="31">
        <v>4</v>
      </c>
      <c r="E28" s="31">
        <v>5</v>
      </c>
      <c r="F28" s="31">
        <v>6</v>
      </c>
      <c r="G28" s="31">
        <v>7</v>
      </c>
      <c r="H28" s="31">
        <v>8</v>
      </c>
      <c r="I28" s="31">
        <v>9</v>
      </c>
      <c r="J28" s="31">
        <v>10</v>
      </c>
      <c r="K28" s="31">
        <v>11</v>
      </c>
    </row>
    <row r="29" spans="1:11" ht="47.25" x14ac:dyDescent="0.25">
      <c r="A29" s="37" t="s">
        <v>251</v>
      </c>
      <c r="B29" s="31"/>
      <c r="C29" s="31">
        <v>1000</v>
      </c>
      <c r="D29" s="31"/>
      <c r="E29" s="31"/>
      <c r="F29" s="38">
        <f>F30+F31+F32</f>
        <v>36082650.25</v>
      </c>
      <c r="G29" s="39">
        <f>G30+G31+G32</f>
        <v>36082650.25</v>
      </c>
      <c r="H29" s="40">
        <v>21</v>
      </c>
      <c r="I29" s="37"/>
      <c r="J29" s="41"/>
      <c r="K29" s="37"/>
    </row>
    <row r="30" spans="1:11" ht="15.75" x14ac:dyDescent="0.25">
      <c r="A30" s="115" t="s">
        <v>256</v>
      </c>
      <c r="B30" s="110" t="s">
        <v>190</v>
      </c>
      <c r="C30" s="110"/>
      <c r="D30" s="110" t="s">
        <v>252</v>
      </c>
      <c r="E30" s="110">
        <v>383</v>
      </c>
      <c r="F30" s="38">
        <v>22108902.960000001</v>
      </c>
      <c r="G30" s="39">
        <f>F30</f>
        <v>22108902.960000001</v>
      </c>
      <c r="H30" s="40" t="s">
        <v>209</v>
      </c>
      <c r="I30" s="297" t="s">
        <v>55</v>
      </c>
      <c r="J30" s="300">
        <v>44828</v>
      </c>
      <c r="K30" s="297">
        <v>2045</v>
      </c>
    </row>
    <row r="31" spans="1:11" ht="15.75" x14ac:dyDescent="0.25">
      <c r="A31" s="115" t="s">
        <v>253</v>
      </c>
      <c r="B31" s="110" t="s">
        <v>190</v>
      </c>
      <c r="C31" s="110"/>
      <c r="D31" s="110" t="s">
        <v>252</v>
      </c>
      <c r="E31" s="110">
        <v>383</v>
      </c>
      <c r="F31" s="38">
        <f>13330054.79+197500</f>
        <v>13527554.789999999</v>
      </c>
      <c r="G31" s="39">
        <f>F31</f>
        <v>13527554.789999999</v>
      </c>
      <c r="H31" s="40" t="s">
        <v>209</v>
      </c>
      <c r="I31" s="298"/>
      <c r="J31" s="301"/>
      <c r="K31" s="298"/>
    </row>
    <row r="32" spans="1:11" ht="15.75" x14ac:dyDescent="0.25">
      <c r="A32" s="115" t="s">
        <v>254</v>
      </c>
      <c r="B32" s="110" t="s">
        <v>255</v>
      </c>
      <c r="C32" s="110"/>
      <c r="D32" s="110" t="s">
        <v>252</v>
      </c>
      <c r="E32" s="110">
        <v>383</v>
      </c>
      <c r="F32" s="38">
        <v>446192.5</v>
      </c>
      <c r="G32" s="39">
        <f>F32</f>
        <v>446192.5</v>
      </c>
      <c r="H32" s="40" t="s">
        <v>209</v>
      </c>
      <c r="I32" s="299"/>
      <c r="J32" s="302"/>
      <c r="K32" s="299"/>
    </row>
    <row r="33" spans="1:11" ht="15.75" x14ac:dyDescent="0.25">
      <c r="A33" s="113"/>
      <c r="B33" s="113" t="s">
        <v>76</v>
      </c>
      <c r="C33" s="111">
        <v>9000</v>
      </c>
      <c r="D33" s="35" t="s">
        <v>77</v>
      </c>
      <c r="E33" s="35" t="s">
        <v>77</v>
      </c>
      <c r="F33" s="38">
        <f>SUM(F29)</f>
        <v>36082650.25</v>
      </c>
      <c r="G33" s="39">
        <f t="shared" ref="G33" si="0">SUM(G29)</f>
        <v>36082650.25</v>
      </c>
      <c r="H33" s="42" t="s">
        <v>78</v>
      </c>
      <c r="I33" s="35" t="s">
        <v>77</v>
      </c>
      <c r="J33" s="35" t="s">
        <v>77</v>
      </c>
      <c r="K33" s="35" t="s">
        <v>77</v>
      </c>
    </row>
    <row r="35" spans="1:11" ht="20.25" x14ac:dyDescent="0.25">
      <c r="A35" s="304" t="s">
        <v>79</v>
      </c>
      <c r="B35" s="304"/>
      <c r="C35" s="304"/>
      <c r="D35" s="304"/>
      <c r="E35" s="304"/>
      <c r="F35" s="304"/>
      <c r="G35" s="304"/>
      <c r="H35" s="304"/>
      <c r="I35" s="304"/>
      <c r="J35" s="304"/>
      <c r="K35" s="304"/>
    </row>
    <row r="36" spans="1:11" ht="20.25" x14ac:dyDescent="0.25">
      <c r="A36" s="304" t="s">
        <v>62</v>
      </c>
      <c r="B36" s="304"/>
      <c r="C36" s="304"/>
      <c r="D36" s="304"/>
      <c r="E36" s="304"/>
      <c r="F36" s="304"/>
      <c r="G36" s="304"/>
      <c r="H36" s="304"/>
      <c r="I36" s="304"/>
      <c r="J36" s="304"/>
      <c r="K36" s="304"/>
    </row>
    <row r="37" spans="1:11" ht="15" customHeight="1" x14ac:dyDescent="0.25">
      <c r="A37" s="25"/>
    </row>
    <row r="38" spans="1:11" ht="29.25" customHeight="1" x14ac:dyDescent="0.25">
      <c r="A38" s="307" t="s">
        <v>80</v>
      </c>
      <c r="B38" s="308" t="s">
        <v>64</v>
      </c>
      <c r="C38" s="307" t="s">
        <v>65</v>
      </c>
      <c r="D38" s="307" t="s">
        <v>81</v>
      </c>
      <c r="E38" s="307"/>
      <c r="F38" s="307"/>
      <c r="G38" s="307" t="s">
        <v>82</v>
      </c>
      <c r="H38" s="307" t="s">
        <v>68</v>
      </c>
      <c r="I38" s="307" t="s">
        <v>69</v>
      </c>
      <c r="J38" s="307"/>
      <c r="K38" s="307"/>
    </row>
    <row r="39" spans="1:11" ht="31.5" customHeight="1" x14ac:dyDescent="0.25">
      <c r="A39" s="307"/>
      <c r="B39" s="308"/>
      <c r="C39" s="307"/>
      <c r="D39" s="307" t="s">
        <v>70</v>
      </c>
      <c r="E39" s="307"/>
      <c r="F39" s="307" t="s">
        <v>71</v>
      </c>
      <c r="G39" s="307"/>
      <c r="H39" s="307"/>
      <c r="I39" s="307" t="s">
        <v>72</v>
      </c>
      <c r="J39" s="307" t="s">
        <v>73</v>
      </c>
      <c r="K39" s="307" t="s">
        <v>74</v>
      </c>
    </row>
    <row r="40" spans="1:11" ht="30" x14ac:dyDescent="0.25">
      <c r="A40" s="307"/>
      <c r="B40" s="308"/>
      <c r="C40" s="307"/>
      <c r="D40" s="31" t="s">
        <v>41</v>
      </c>
      <c r="E40" s="36" t="s">
        <v>75</v>
      </c>
      <c r="F40" s="307"/>
      <c r="G40" s="307"/>
      <c r="H40" s="307"/>
      <c r="I40" s="307"/>
      <c r="J40" s="307"/>
      <c r="K40" s="307"/>
    </row>
    <row r="41" spans="1:11" ht="15.75" x14ac:dyDescent="0.25">
      <c r="A41" s="31">
        <v>1</v>
      </c>
      <c r="B41" s="31">
        <v>2</v>
      </c>
      <c r="C41" s="31">
        <v>3</v>
      </c>
      <c r="D41" s="31">
        <v>4</v>
      </c>
      <c r="E41" s="31">
        <v>5</v>
      </c>
      <c r="F41" s="31">
        <v>6</v>
      </c>
      <c r="G41" s="31">
        <v>7</v>
      </c>
      <c r="H41" s="31">
        <v>8</v>
      </c>
      <c r="I41" s="31">
        <v>9</v>
      </c>
      <c r="J41" s="31">
        <v>10</v>
      </c>
      <c r="K41" s="31">
        <v>11</v>
      </c>
    </row>
    <row r="42" spans="1:11" ht="15.75" x14ac:dyDescent="0.25">
      <c r="A42" s="31" t="s">
        <v>83</v>
      </c>
      <c r="B42" s="31" t="s">
        <v>83</v>
      </c>
      <c r="C42" s="35">
        <v>1000</v>
      </c>
      <c r="D42" s="31" t="s">
        <v>83</v>
      </c>
      <c r="E42" s="31" t="s">
        <v>83</v>
      </c>
      <c r="F42" s="31" t="s">
        <v>83</v>
      </c>
      <c r="G42" s="31" t="s">
        <v>83</v>
      </c>
      <c r="H42" s="31" t="s">
        <v>83</v>
      </c>
      <c r="I42" s="31" t="s">
        <v>83</v>
      </c>
      <c r="J42" s="31" t="s">
        <v>83</v>
      </c>
      <c r="K42" s="31" t="s">
        <v>83</v>
      </c>
    </row>
    <row r="43" spans="1:11" ht="15.75" x14ac:dyDescent="0.25">
      <c r="A43" s="26"/>
      <c r="B43" s="26" t="s">
        <v>76</v>
      </c>
      <c r="C43" s="35">
        <v>9000</v>
      </c>
      <c r="D43" s="35" t="s">
        <v>77</v>
      </c>
      <c r="E43" s="35" t="s">
        <v>77</v>
      </c>
      <c r="F43" s="31" t="s">
        <v>83</v>
      </c>
      <c r="G43" s="31" t="s">
        <v>83</v>
      </c>
      <c r="H43" s="31" t="s">
        <v>83</v>
      </c>
      <c r="I43" s="35" t="s">
        <v>77</v>
      </c>
      <c r="J43" s="35" t="s">
        <v>77</v>
      </c>
      <c r="K43" s="35" t="s">
        <v>77</v>
      </c>
    </row>
    <row r="44" spans="1:11" ht="15.75" x14ac:dyDescent="0.25">
      <c r="A44" s="25"/>
    </row>
    <row r="45" spans="1:11" ht="20.25" x14ac:dyDescent="0.25">
      <c r="A45" s="304" t="s">
        <v>84</v>
      </c>
      <c r="B45" s="304"/>
      <c r="C45" s="304"/>
      <c r="D45" s="304"/>
      <c r="E45" s="304"/>
      <c r="F45" s="304"/>
      <c r="G45" s="304"/>
      <c r="H45" s="304"/>
      <c r="I45" s="304"/>
      <c r="J45" s="304"/>
      <c r="K45" s="304"/>
    </row>
    <row r="46" spans="1:11" ht="15.75" x14ac:dyDescent="0.25">
      <c r="A46" s="309"/>
      <c r="B46" s="309"/>
      <c r="C46" s="309"/>
      <c r="D46" s="309"/>
      <c r="E46" s="309"/>
      <c r="F46" s="309"/>
      <c r="G46" s="309"/>
      <c r="H46" s="309"/>
      <c r="I46" s="309"/>
      <c r="J46" s="309"/>
      <c r="K46" s="309"/>
    </row>
    <row r="47" spans="1:11" ht="3" customHeight="1" x14ac:dyDescent="0.25">
      <c r="A47" s="25"/>
    </row>
    <row r="48" spans="1:11" ht="31.5" customHeight="1" x14ac:dyDescent="0.25">
      <c r="A48" s="307" t="s">
        <v>85</v>
      </c>
      <c r="B48" s="308" t="s">
        <v>64</v>
      </c>
      <c r="C48" s="307" t="s">
        <v>65</v>
      </c>
      <c r="D48" s="307" t="s">
        <v>86</v>
      </c>
      <c r="E48" s="307"/>
      <c r="F48" s="307"/>
      <c r="G48" s="307" t="s">
        <v>87</v>
      </c>
      <c r="H48" s="307" t="s">
        <v>68</v>
      </c>
      <c r="I48" s="307" t="s">
        <v>69</v>
      </c>
      <c r="J48" s="307"/>
      <c r="K48" s="307"/>
    </row>
    <row r="49" spans="1:16" ht="31.5" customHeight="1" x14ac:dyDescent="0.25">
      <c r="A49" s="307"/>
      <c r="B49" s="308"/>
      <c r="C49" s="307"/>
      <c r="D49" s="307" t="s">
        <v>70</v>
      </c>
      <c r="E49" s="307"/>
      <c r="F49" s="307" t="s">
        <v>71</v>
      </c>
      <c r="G49" s="307"/>
      <c r="H49" s="307"/>
      <c r="I49" s="307" t="s">
        <v>72</v>
      </c>
      <c r="J49" s="307" t="s">
        <v>73</v>
      </c>
      <c r="K49" s="307" t="s">
        <v>74</v>
      </c>
    </row>
    <row r="50" spans="1:16" ht="30" x14ac:dyDescent="0.25">
      <c r="A50" s="307"/>
      <c r="B50" s="308"/>
      <c r="C50" s="307"/>
      <c r="D50" s="31" t="s">
        <v>41</v>
      </c>
      <c r="E50" s="36" t="s">
        <v>75</v>
      </c>
      <c r="F50" s="307"/>
      <c r="G50" s="307"/>
      <c r="H50" s="307"/>
      <c r="I50" s="307"/>
      <c r="J50" s="307"/>
      <c r="K50" s="307"/>
    </row>
    <row r="51" spans="1:16" ht="15.75" x14ac:dyDescent="0.25">
      <c r="A51" s="31">
        <v>1</v>
      </c>
      <c r="B51" s="31">
        <v>2</v>
      </c>
      <c r="C51" s="31">
        <v>3</v>
      </c>
      <c r="D51" s="31">
        <v>4</v>
      </c>
      <c r="E51" s="31">
        <v>5</v>
      </c>
      <c r="F51" s="31">
        <v>6</v>
      </c>
      <c r="G51" s="31">
        <v>7</v>
      </c>
      <c r="H51" s="31">
        <v>8</v>
      </c>
      <c r="I51" s="31">
        <v>9</v>
      </c>
      <c r="J51" s="31">
        <v>10</v>
      </c>
      <c r="K51" s="31">
        <v>11</v>
      </c>
    </row>
    <row r="52" spans="1:16" ht="15.75" hidden="1" x14ac:dyDescent="0.25">
      <c r="A52" s="31"/>
      <c r="B52" s="37"/>
      <c r="C52" s="31"/>
      <c r="D52" s="37"/>
      <c r="E52" s="37"/>
      <c r="F52" s="43"/>
      <c r="G52" s="44"/>
      <c r="H52" s="40"/>
      <c r="I52" s="31"/>
      <c r="J52" s="41"/>
      <c r="K52" s="37"/>
    </row>
    <row r="53" spans="1:16" ht="38.25" hidden="1" customHeight="1" x14ac:dyDescent="0.25">
      <c r="A53" s="45"/>
      <c r="B53" s="37"/>
      <c r="C53" s="31"/>
      <c r="D53" s="37"/>
      <c r="E53" s="37"/>
      <c r="F53" s="37"/>
      <c r="G53" s="44"/>
      <c r="H53" s="40"/>
      <c r="I53" s="31"/>
      <c r="J53" s="41"/>
      <c r="K53" s="37"/>
      <c r="P53" s="46"/>
    </row>
    <row r="54" spans="1:16" ht="40.5" hidden="1" customHeight="1" x14ac:dyDescent="0.25">
      <c r="A54" s="45"/>
      <c r="B54" s="37"/>
      <c r="C54" s="31"/>
      <c r="D54" s="37"/>
      <c r="E54" s="37"/>
      <c r="F54" s="37"/>
      <c r="G54" s="44"/>
      <c r="H54" s="40"/>
      <c r="I54" s="31"/>
      <c r="J54" s="41"/>
      <c r="K54" s="37"/>
    </row>
    <row r="55" spans="1:16" ht="15.75" hidden="1" x14ac:dyDescent="0.25">
      <c r="A55" s="26"/>
      <c r="B55" s="26"/>
      <c r="C55" s="35"/>
      <c r="D55" s="35"/>
      <c r="E55" s="35"/>
      <c r="F55" s="47"/>
      <c r="G55" s="48"/>
      <c r="H55" s="35"/>
      <c r="I55" s="35"/>
      <c r="J55" s="35"/>
      <c r="K55" s="35"/>
    </row>
    <row r="56" spans="1:16" ht="15.75" x14ac:dyDescent="0.25">
      <c r="A56" s="25"/>
    </row>
    <row r="57" spans="1:16" ht="5.25" customHeight="1" x14ac:dyDescent="0.25">
      <c r="A57" s="25"/>
    </row>
    <row r="58" spans="1:16" ht="15.75" customHeight="1" x14ac:dyDescent="0.25">
      <c r="A58" s="26" t="s">
        <v>88</v>
      </c>
      <c r="B58" s="305" t="s">
        <v>224</v>
      </c>
      <c r="C58" s="305"/>
      <c r="D58" s="305"/>
      <c r="E58" s="305"/>
      <c r="F58" s="311" t="s">
        <v>257</v>
      </c>
      <c r="G58" s="311"/>
    </row>
    <row r="59" spans="1:16" ht="31.5" x14ac:dyDescent="0.25">
      <c r="A59" s="26" t="s">
        <v>89</v>
      </c>
      <c r="B59" s="310"/>
      <c r="C59" s="305"/>
      <c r="D59" s="310"/>
      <c r="E59" s="305"/>
      <c r="F59" s="303"/>
      <c r="G59" s="303"/>
    </row>
    <row r="60" spans="1:16" ht="30" customHeight="1" x14ac:dyDescent="0.25">
      <c r="A60" s="26"/>
      <c r="B60" s="27" t="s">
        <v>90</v>
      </c>
      <c r="C60" s="27"/>
      <c r="D60" s="27" t="s">
        <v>43</v>
      </c>
      <c r="E60" s="27"/>
      <c r="F60" s="27" t="s">
        <v>44</v>
      </c>
    </row>
    <row r="61" spans="1:16" ht="31.5" x14ac:dyDescent="0.25">
      <c r="A61" s="26" t="s">
        <v>91</v>
      </c>
      <c r="B61" s="49" t="s">
        <v>258</v>
      </c>
      <c r="C61" s="26"/>
      <c r="D61" s="49" t="s">
        <v>259</v>
      </c>
      <c r="E61" s="26"/>
      <c r="F61" s="303" t="s">
        <v>260</v>
      </c>
      <c r="G61" s="303"/>
    </row>
    <row r="62" spans="1:16" ht="28.5" customHeight="1" x14ac:dyDescent="0.25">
      <c r="A62" s="26"/>
      <c r="B62" s="27" t="s">
        <v>90</v>
      </c>
      <c r="C62" s="27"/>
      <c r="D62" s="27" t="s">
        <v>92</v>
      </c>
      <c r="E62" s="27"/>
      <c r="F62" s="27" t="s">
        <v>93</v>
      </c>
    </row>
    <row r="63" spans="1:16" ht="15.75" x14ac:dyDescent="0.25">
      <c r="A63" s="26" t="s">
        <v>94</v>
      </c>
      <c r="B63" s="305"/>
      <c r="C63" s="305"/>
      <c r="D63" s="305"/>
      <c r="E63" s="305"/>
      <c r="F63" s="305"/>
    </row>
  </sheetData>
  <mergeCells count="60">
    <mergeCell ref="B63:F63"/>
    <mergeCell ref="B58:B59"/>
    <mergeCell ref="C58:C59"/>
    <mergeCell ref="D58:D59"/>
    <mergeCell ref="E58:E59"/>
    <mergeCell ref="F58:G59"/>
    <mergeCell ref="F61:G61"/>
    <mergeCell ref="I48:K48"/>
    <mergeCell ref="D49:E49"/>
    <mergeCell ref="F49:F50"/>
    <mergeCell ref="I49:I50"/>
    <mergeCell ref="J49:J50"/>
    <mergeCell ref="K49:K50"/>
    <mergeCell ref="H48:H50"/>
    <mergeCell ref="A48:A50"/>
    <mergeCell ref="B48:B50"/>
    <mergeCell ref="C48:C50"/>
    <mergeCell ref="D48:F48"/>
    <mergeCell ref="G48:G50"/>
    <mergeCell ref="A46:K46"/>
    <mergeCell ref="A35:K35"/>
    <mergeCell ref="A36:K36"/>
    <mergeCell ref="A38:A40"/>
    <mergeCell ref="B38:B40"/>
    <mergeCell ref="C38:C40"/>
    <mergeCell ref="D38:F38"/>
    <mergeCell ref="G38:G40"/>
    <mergeCell ref="H38:H40"/>
    <mergeCell ref="I38:K38"/>
    <mergeCell ref="D39:E39"/>
    <mergeCell ref="F39:F40"/>
    <mergeCell ref="I39:I40"/>
    <mergeCell ref="J39:J40"/>
    <mergeCell ref="K39:K40"/>
    <mergeCell ref="A45:K45"/>
    <mergeCell ref="D25:F25"/>
    <mergeCell ref="G25:G27"/>
    <mergeCell ref="H25:H27"/>
    <mergeCell ref="I25:K25"/>
    <mergeCell ref="D26:E26"/>
    <mergeCell ref="F26:F27"/>
    <mergeCell ref="I26:I27"/>
    <mergeCell ref="J26:J27"/>
    <mergeCell ref="K26:K27"/>
    <mergeCell ref="I30:I32"/>
    <mergeCell ref="J30:J32"/>
    <mergeCell ref="K30:K32"/>
    <mergeCell ref="B16:H16"/>
    <mergeCell ref="F1:J6"/>
    <mergeCell ref="A9:K9"/>
    <mergeCell ref="A10:K10"/>
    <mergeCell ref="A12:C12"/>
    <mergeCell ref="A8:K8"/>
    <mergeCell ref="B17:H17"/>
    <mergeCell ref="B18:H18"/>
    <mergeCell ref="A22:K22"/>
    <mergeCell ref="A23:K23"/>
    <mergeCell ref="A25:A27"/>
    <mergeCell ref="B25:B27"/>
    <mergeCell ref="C25:C27"/>
  </mergeCells>
  <hyperlinks>
    <hyperlink ref="B25" r:id="rId1" location="l0" display="https://normativ.kontur.ru/document?moduleid=1&amp;documentid=405530 - l0"/>
    <hyperlink ref="E27" r:id="rId2" location="l4" display="https://normativ.kontur.ru/document?moduleid=1&amp;documentid=400011 - l4"/>
    <hyperlink ref="I18" r:id="rId3" location="l0" display="https://normativ.kontur.ru/document?moduleid=1&amp;documentid=222981 - l0"/>
    <hyperlink ref="B38" r:id="rId4" location="l0" display="https://normativ.kontur.ru/document?moduleid=1&amp;documentid=405530 - l0"/>
    <hyperlink ref="E40" r:id="rId5" location="l4" display="https://normativ.kontur.ru/document?moduleid=1&amp;documentid=400011 - l4"/>
    <hyperlink ref="B48" r:id="rId6" location="l0" display="https://normativ.kontur.ru/document?moduleid=1&amp;documentid=405530 - l0"/>
    <hyperlink ref="E50" r:id="rId7" location="l4" display="https://normativ.kontur.ru/document?moduleid=1&amp;documentid=400011 - l4"/>
  </hyperlinks>
  <pageMargins left="0.7" right="0.7" top="0.75" bottom="0.75" header="0.3" footer="0.3"/>
  <pageSetup paperSize="9" scale="74" fitToHeight="0" orientation="landscape" r:id="rId8"/>
  <rowBreaks count="1" manualBreakCount="1">
    <brk id="34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5"/>
  <sheetViews>
    <sheetView topLeftCell="A64" workbookViewId="0">
      <selection activeCell="O49" sqref="O49"/>
    </sheetView>
  </sheetViews>
  <sheetFormatPr defaultRowHeight="15" x14ac:dyDescent="0.25"/>
  <cols>
    <col min="1" max="1" width="36.140625" customWidth="1"/>
    <col min="2" max="2" width="13.140625" customWidth="1"/>
    <col min="3" max="3" width="14.5703125" customWidth="1"/>
    <col min="4" max="4" width="13.85546875" customWidth="1"/>
    <col min="5" max="5" width="14" customWidth="1"/>
    <col min="6" max="6" width="10.85546875" customWidth="1"/>
    <col min="7" max="7" width="12.140625" customWidth="1"/>
    <col min="8" max="8" width="13.140625" bestFit="1" customWidth="1"/>
    <col min="9" max="9" width="11.7109375" customWidth="1"/>
    <col min="10" max="10" width="13.85546875" customWidth="1"/>
    <col min="11" max="11" width="15.140625" customWidth="1"/>
    <col min="12" max="12" width="12.28515625" customWidth="1"/>
    <col min="13" max="13" width="10.5703125" customWidth="1"/>
    <col min="14" max="14" width="12.7109375" customWidth="1"/>
    <col min="15" max="15" width="11.28515625" customWidth="1"/>
    <col min="16" max="16" width="15.140625" customWidth="1"/>
    <col min="17" max="17" width="11.5703125" customWidth="1"/>
  </cols>
  <sheetData>
    <row r="1" spans="1:11" ht="15.75" x14ac:dyDescent="0.25">
      <c r="F1" s="138" t="s">
        <v>95</v>
      </c>
      <c r="G1" s="138"/>
      <c r="H1" s="138"/>
      <c r="I1" s="138"/>
      <c r="J1" s="138"/>
      <c r="K1" s="9"/>
    </row>
    <row r="2" spans="1:11" ht="15.75" x14ac:dyDescent="0.25">
      <c r="F2" s="138"/>
      <c r="G2" s="138"/>
      <c r="H2" s="138"/>
      <c r="I2" s="138"/>
      <c r="J2" s="138"/>
      <c r="K2" s="9"/>
    </row>
    <row r="3" spans="1:11" ht="15.75" x14ac:dyDescent="0.25">
      <c r="F3" s="138"/>
      <c r="G3" s="138"/>
      <c r="H3" s="138"/>
      <c r="I3" s="138"/>
      <c r="J3" s="138"/>
      <c r="K3" s="9"/>
    </row>
    <row r="4" spans="1:11" ht="15.75" x14ac:dyDescent="0.25">
      <c r="F4" s="138"/>
      <c r="G4" s="138"/>
      <c r="H4" s="138"/>
      <c r="I4" s="138"/>
      <c r="J4" s="138"/>
      <c r="K4" s="9"/>
    </row>
    <row r="5" spans="1:11" ht="15.75" x14ac:dyDescent="0.25">
      <c r="F5" s="138"/>
      <c r="G5" s="138"/>
      <c r="H5" s="138"/>
      <c r="I5" s="138"/>
      <c r="J5" s="138"/>
      <c r="K5" s="9"/>
    </row>
    <row r="6" spans="1:11" ht="15.75" x14ac:dyDescent="0.25">
      <c r="F6" s="138"/>
      <c r="G6" s="138"/>
      <c r="H6" s="138"/>
      <c r="I6" s="138"/>
      <c r="J6" s="138"/>
      <c r="K6" s="9"/>
    </row>
    <row r="7" spans="1:11" ht="15.75" x14ac:dyDescent="0.25">
      <c r="F7" s="9"/>
      <c r="G7" s="9"/>
      <c r="H7" s="9"/>
      <c r="I7" s="9"/>
      <c r="J7" s="9"/>
      <c r="K7" s="9"/>
    </row>
    <row r="8" spans="1:11" ht="20.25" x14ac:dyDescent="0.25">
      <c r="A8" s="304" t="s">
        <v>96</v>
      </c>
      <c r="B8" s="304"/>
      <c r="C8" s="304"/>
      <c r="D8" s="304"/>
      <c r="E8" s="304"/>
      <c r="F8" s="304"/>
      <c r="G8" s="304"/>
      <c r="H8" s="304"/>
      <c r="I8" s="304"/>
      <c r="J8" s="304"/>
      <c r="K8" s="304"/>
    </row>
    <row r="9" spans="1:11" ht="20.25" x14ac:dyDescent="0.25">
      <c r="A9" s="304" t="s">
        <v>48</v>
      </c>
      <c r="B9" s="304"/>
      <c r="C9" s="304"/>
      <c r="D9" s="304"/>
      <c r="E9" s="304"/>
      <c r="F9" s="304"/>
      <c r="G9" s="304"/>
      <c r="H9" s="304"/>
      <c r="I9" s="304"/>
      <c r="J9" s="304"/>
      <c r="K9" s="304"/>
    </row>
    <row r="10" spans="1:11" ht="15.75" x14ac:dyDescent="0.25">
      <c r="A10" s="25"/>
    </row>
    <row r="11" spans="1:11" ht="15.75" x14ac:dyDescent="0.25">
      <c r="A11" s="305"/>
      <c r="B11" s="305"/>
      <c r="C11" s="305"/>
      <c r="D11" s="27"/>
      <c r="J11" s="28" t="s">
        <v>49</v>
      </c>
    </row>
    <row r="12" spans="1:11" ht="15.75" x14ac:dyDescent="0.25">
      <c r="A12" s="26"/>
      <c r="B12" s="26"/>
      <c r="C12" s="29"/>
      <c r="D12" s="27"/>
      <c r="I12" s="29" t="s">
        <v>8</v>
      </c>
      <c r="J12" s="30">
        <v>44927</v>
      </c>
    </row>
    <row r="13" spans="1:11" ht="47.25" x14ac:dyDescent="0.25">
      <c r="A13" s="26"/>
      <c r="B13" s="26"/>
      <c r="C13" s="29"/>
      <c r="D13" s="27"/>
      <c r="I13" s="29" t="s">
        <v>50</v>
      </c>
      <c r="J13" s="31"/>
    </row>
    <row r="14" spans="1:11" ht="15.75" x14ac:dyDescent="0.25">
      <c r="A14" s="26"/>
      <c r="B14" s="26"/>
      <c r="C14" s="29"/>
      <c r="D14" s="27"/>
      <c r="I14" s="29" t="s">
        <v>51</v>
      </c>
      <c r="J14" s="32">
        <v>2503027193</v>
      </c>
    </row>
    <row r="15" spans="1:11" ht="27.75" customHeight="1" x14ac:dyDescent="0.25">
      <c r="A15" s="26" t="s">
        <v>52</v>
      </c>
      <c r="B15" s="303" t="s">
        <v>250</v>
      </c>
      <c r="C15" s="303"/>
      <c r="D15" s="303"/>
      <c r="E15" s="303"/>
      <c r="F15" s="303"/>
      <c r="G15" s="303"/>
      <c r="H15" s="303"/>
      <c r="I15" s="29" t="s">
        <v>53</v>
      </c>
      <c r="J15" s="67">
        <v>250301001</v>
      </c>
    </row>
    <row r="16" spans="1:11" ht="35.25" customHeight="1" x14ac:dyDescent="0.25">
      <c r="A16" s="26" t="s">
        <v>54</v>
      </c>
      <c r="B16" s="306" t="s">
        <v>55</v>
      </c>
      <c r="C16" s="306"/>
      <c r="D16" s="306"/>
      <c r="E16" s="306"/>
      <c r="F16" s="306"/>
      <c r="G16" s="306"/>
      <c r="H16" s="306"/>
      <c r="I16" s="33" t="s">
        <v>56</v>
      </c>
      <c r="J16" s="31">
        <v>902</v>
      </c>
    </row>
    <row r="17" spans="1:17" ht="22.5" customHeight="1" x14ac:dyDescent="0.25">
      <c r="A17" s="26" t="s">
        <v>57</v>
      </c>
      <c r="B17" s="306" t="s">
        <v>58</v>
      </c>
      <c r="C17" s="306"/>
      <c r="D17" s="306"/>
      <c r="E17" s="306"/>
      <c r="F17" s="306"/>
      <c r="G17" s="306"/>
      <c r="H17" s="306"/>
      <c r="I17" s="34" t="s">
        <v>59</v>
      </c>
      <c r="J17" s="67">
        <v>5706000001</v>
      </c>
    </row>
    <row r="18" spans="1:17" ht="19.5" customHeight="1" x14ac:dyDescent="0.25">
      <c r="A18" s="26" t="s">
        <v>60</v>
      </c>
      <c r="B18" s="26"/>
      <c r="C18" s="29"/>
      <c r="D18" s="27"/>
      <c r="I18" s="26"/>
      <c r="J18" s="35"/>
    </row>
    <row r="19" spans="1:17" ht="19.5" customHeight="1" x14ac:dyDescent="0.25">
      <c r="A19" s="26"/>
      <c r="B19" s="26"/>
      <c r="C19" s="29"/>
      <c r="D19" s="27"/>
      <c r="I19" s="26"/>
      <c r="J19" s="49"/>
    </row>
    <row r="20" spans="1:17" ht="15.75" x14ac:dyDescent="0.25">
      <c r="A20" s="317" t="s">
        <v>97</v>
      </c>
      <c r="B20" s="317"/>
      <c r="C20" s="317"/>
      <c r="D20" s="317"/>
      <c r="E20" s="317"/>
      <c r="F20" s="317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</row>
    <row r="21" spans="1:17" ht="15.75" x14ac:dyDescent="0.25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</row>
    <row r="22" spans="1:17" ht="63" customHeight="1" x14ac:dyDescent="0.25">
      <c r="A22" s="307" t="s">
        <v>98</v>
      </c>
      <c r="B22" s="307" t="s">
        <v>65</v>
      </c>
      <c r="C22" s="307" t="s">
        <v>99</v>
      </c>
      <c r="D22" s="307"/>
      <c r="E22" s="307"/>
      <c r="F22" s="307"/>
      <c r="G22" s="307" t="s">
        <v>100</v>
      </c>
      <c r="H22" s="307"/>
      <c r="I22" s="307"/>
      <c r="J22" s="307"/>
      <c r="K22" s="307"/>
      <c r="L22" s="307" t="s">
        <v>101</v>
      </c>
      <c r="M22" s="307"/>
      <c r="N22" s="307" t="s">
        <v>102</v>
      </c>
      <c r="O22" s="307"/>
      <c r="P22" s="307"/>
      <c r="Q22" s="307"/>
    </row>
    <row r="23" spans="1:17" ht="47.25" customHeight="1" x14ac:dyDescent="0.25">
      <c r="A23" s="307"/>
      <c r="B23" s="307"/>
      <c r="C23" s="307" t="s">
        <v>103</v>
      </c>
      <c r="D23" s="307"/>
      <c r="E23" s="307" t="s">
        <v>104</v>
      </c>
      <c r="F23" s="307"/>
      <c r="G23" s="307" t="s">
        <v>105</v>
      </c>
      <c r="H23" s="307" t="s">
        <v>104</v>
      </c>
      <c r="I23" s="307"/>
      <c r="J23" s="307"/>
      <c r="K23" s="307"/>
      <c r="L23" s="307" t="s">
        <v>104</v>
      </c>
      <c r="M23" s="307"/>
      <c r="N23" s="307" t="s">
        <v>103</v>
      </c>
      <c r="O23" s="307"/>
      <c r="P23" s="307" t="s">
        <v>104</v>
      </c>
      <c r="Q23" s="307"/>
    </row>
    <row r="24" spans="1:17" ht="31.5" customHeight="1" x14ac:dyDescent="0.25">
      <c r="A24" s="307"/>
      <c r="B24" s="307"/>
      <c r="C24" s="307" t="s">
        <v>71</v>
      </c>
      <c r="D24" s="31" t="s">
        <v>106</v>
      </c>
      <c r="E24" s="307" t="s">
        <v>107</v>
      </c>
      <c r="F24" s="307" t="s">
        <v>108</v>
      </c>
      <c r="G24" s="307"/>
      <c r="H24" s="307" t="s">
        <v>109</v>
      </c>
      <c r="I24" s="307"/>
      <c r="J24" s="307" t="s">
        <v>110</v>
      </c>
      <c r="K24" s="307" t="s">
        <v>111</v>
      </c>
      <c r="L24" s="307" t="s">
        <v>112</v>
      </c>
      <c r="M24" s="307" t="s">
        <v>113</v>
      </c>
      <c r="N24" s="307" t="s">
        <v>71</v>
      </c>
      <c r="O24" s="31" t="s">
        <v>106</v>
      </c>
      <c r="P24" s="307" t="s">
        <v>107</v>
      </c>
      <c r="Q24" s="307" t="s">
        <v>108</v>
      </c>
    </row>
    <row r="25" spans="1:17" ht="78.75" x14ac:dyDescent="0.25">
      <c r="A25" s="307"/>
      <c r="B25" s="307"/>
      <c r="C25" s="307"/>
      <c r="D25" s="31" t="s">
        <v>114</v>
      </c>
      <c r="E25" s="307"/>
      <c r="F25" s="307"/>
      <c r="G25" s="307"/>
      <c r="H25" s="307" t="s">
        <v>71</v>
      </c>
      <c r="I25" s="31" t="s">
        <v>106</v>
      </c>
      <c r="J25" s="307"/>
      <c r="K25" s="307"/>
      <c r="L25" s="307"/>
      <c r="M25" s="307"/>
      <c r="N25" s="307"/>
      <c r="O25" s="31" t="s">
        <v>114</v>
      </c>
      <c r="P25" s="307"/>
      <c r="Q25" s="307"/>
    </row>
    <row r="26" spans="1:17" ht="78.75" x14ac:dyDescent="0.25">
      <c r="A26" s="307"/>
      <c r="B26" s="307"/>
      <c r="C26" s="307"/>
      <c r="D26" s="51"/>
      <c r="E26" s="307"/>
      <c r="F26" s="307"/>
      <c r="G26" s="307"/>
      <c r="H26" s="307"/>
      <c r="I26" s="31" t="s">
        <v>114</v>
      </c>
      <c r="J26" s="307"/>
      <c r="K26" s="307"/>
      <c r="L26" s="307"/>
      <c r="M26" s="307"/>
      <c r="N26" s="307"/>
      <c r="O26" s="51"/>
      <c r="P26" s="307"/>
      <c r="Q26" s="307"/>
    </row>
    <row r="27" spans="1:17" ht="15.75" x14ac:dyDescent="0.25">
      <c r="A27" s="31">
        <v>1</v>
      </c>
      <c r="B27" s="31">
        <v>2</v>
      </c>
      <c r="C27" s="31">
        <v>3</v>
      </c>
      <c r="D27" s="31">
        <v>4</v>
      </c>
      <c r="E27" s="31">
        <v>5</v>
      </c>
      <c r="F27" s="31">
        <v>6</v>
      </c>
      <c r="G27" s="31">
        <v>7</v>
      </c>
      <c r="H27" s="31">
        <v>8</v>
      </c>
      <c r="I27" s="31">
        <v>9</v>
      </c>
      <c r="J27" s="31">
        <v>10</v>
      </c>
      <c r="K27" s="31">
        <v>11</v>
      </c>
      <c r="L27" s="31">
        <v>12</v>
      </c>
      <c r="M27" s="31">
        <v>13</v>
      </c>
      <c r="N27" s="31">
        <v>14</v>
      </c>
      <c r="O27" s="31">
        <v>15</v>
      </c>
      <c r="P27" s="31">
        <v>16</v>
      </c>
      <c r="Q27" s="31">
        <v>17</v>
      </c>
    </row>
    <row r="28" spans="1:17" ht="24" customHeight="1" x14ac:dyDescent="0.25">
      <c r="A28" s="35" t="s">
        <v>115</v>
      </c>
      <c r="B28" s="35">
        <v>1000</v>
      </c>
      <c r="C28" s="35">
        <v>41.5</v>
      </c>
      <c r="D28" s="35">
        <f>C28</f>
        <v>41.5</v>
      </c>
      <c r="E28" s="35">
        <v>2</v>
      </c>
      <c r="F28" s="35">
        <v>2</v>
      </c>
      <c r="G28" s="52">
        <f>H28+J28+K28</f>
        <v>40.5</v>
      </c>
      <c r="H28" s="52">
        <v>28.5</v>
      </c>
      <c r="I28" s="52">
        <v>28.5</v>
      </c>
      <c r="J28" s="121">
        <v>2</v>
      </c>
      <c r="K28" s="52">
        <v>10</v>
      </c>
      <c r="L28" s="121">
        <v>2</v>
      </c>
      <c r="M28" s="121">
        <v>0</v>
      </c>
      <c r="N28" s="35">
        <f>O28</f>
        <v>42</v>
      </c>
      <c r="O28" s="35">
        <v>42</v>
      </c>
      <c r="P28" s="35">
        <v>0</v>
      </c>
      <c r="Q28" s="35">
        <v>0</v>
      </c>
    </row>
    <row r="29" spans="1:17" ht="23.25" customHeight="1" x14ac:dyDescent="0.25">
      <c r="A29" s="35" t="s">
        <v>116</v>
      </c>
      <c r="B29" s="35">
        <v>2000</v>
      </c>
      <c r="C29" s="35">
        <v>30</v>
      </c>
      <c r="D29" s="35">
        <f>C29</f>
        <v>30</v>
      </c>
      <c r="E29" s="35">
        <v>3</v>
      </c>
      <c r="F29" s="35">
        <v>3</v>
      </c>
      <c r="G29" s="35">
        <f>H29+J29+K29</f>
        <v>28</v>
      </c>
      <c r="H29" s="35">
        <v>28</v>
      </c>
      <c r="I29" s="35">
        <v>28</v>
      </c>
      <c r="J29" s="121">
        <v>0</v>
      </c>
      <c r="K29" s="35">
        <v>0</v>
      </c>
      <c r="L29" s="121">
        <v>5</v>
      </c>
      <c r="M29" s="121">
        <v>21</v>
      </c>
      <c r="N29" s="35">
        <f>O29</f>
        <v>29</v>
      </c>
      <c r="O29" s="35">
        <v>29</v>
      </c>
      <c r="P29" s="35">
        <v>0</v>
      </c>
      <c r="Q29" s="35">
        <v>0</v>
      </c>
    </row>
    <row r="30" spans="1:17" ht="31.5" x14ac:dyDescent="0.25">
      <c r="A30" s="35" t="s">
        <v>117</v>
      </c>
      <c r="B30" s="35">
        <v>3000</v>
      </c>
      <c r="C30" s="35">
        <v>18</v>
      </c>
      <c r="D30" s="35">
        <f>C30</f>
        <v>18</v>
      </c>
      <c r="E30" s="35">
        <v>1.5</v>
      </c>
      <c r="F30" s="35">
        <v>1</v>
      </c>
      <c r="G30" s="35">
        <f>H30+J30+K30</f>
        <v>18</v>
      </c>
      <c r="H30" s="35">
        <v>15</v>
      </c>
      <c r="I30" s="35">
        <v>15</v>
      </c>
      <c r="J30" s="121">
        <v>1</v>
      </c>
      <c r="K30" s="35">
        <v>2</v>
      </c>
      <c r="L30" s="121">
        <v>0</v>
      </c>
      <c r="M30" s="121">
        <v>0</v>
      </c>
      <c r="N30" s="35">
        <f>O30</f>
        <v>17</v>
      </c>
      <c r="O30" s="35">
        <v>17</v>
      </c>
      <c r="P30" s="35">
        <v>1</v>
      </c>
      <c r="Q30" s="35">
        <v>1</v>
      </c>
    </row>
    <row r="31" spans="1:17" ht="15.75" x14ac:dyDescent="0.25">
      <c r="A31" s="26" t="s">
        <v>76</v>
      </c>
      <c r="B31" s="35">
        <v>9000</v>
      </c>
      <c r="C31" s="35">
        <f>SUM(C28:C30)</f>
        <v>89.5</v>
      </c>
      <c r="D31" s="35">
        <f t="shared" ref="D31:Q31" si="0">SUM(D28:D30)</f>
        <v>89.5</v>
      </c>
      <c r="E31" s="35">
        <f t="shared" si="0"/>
        <v>6.5</v>
      </c>
      <c r="F31" s="35">
        <f t="shared" si="0"/>
        <v>6</v>
      </c>
      <c r="G31" s="35">
        <f t="shared" si="0"/>
        <v>86.5</v>
      </c>
      <c r="H31" s="35">
        <f t="shared" si="0"/>
        <v>71.5</v>
      </c>
      <c r="I31" s="35">
        <f t="shared" si="0"/>
        <v>71.5</v>
      </c>
      <c r="J31" s="121">
        <f t="shared" si="0"/>
        <v>3</v>
      </c>
      <c r="K31" s="35">
        <f t="shared" si="0"/>
        <v>12</v>
      </c>
      <c r="L31" s="121">
        <f t="shared" si="0"/>
        <v>7</v>
      </c>
      <c r="M31" s="121">
        <f t="shared" si="0"/>
        <v>21</v>
      </c>
      <c r="N31" s="35">
        <f t="shared" si="0"/>
        <v>88</v>
      </c>
      <c r="O31" s="35">
        <f t="shared" si="0"/>
        <v>88</v>
      </c>
      <c r="P31" s="35">
        <f t="shared" si="0"/>
        <v>1</v>
      </c>
      <c r="Q31" s="35">
        <f t="shared" si="0"/>
        <v>1</v>
      </c>
    </row>
    <row r="33" spans="1:17" ht="15.75" x14ac:dyDescent="0.25">
      <c r="A33" s="316" t="s">
        <v>118</v>
      </c>
      <c r="B33" s="316"/>
      <c r="C33" s="316"/>
      <c r="D33" s="316"/>
      <c r="E33" s="316"/>
      <c r="F33" s="316"/>
      <c r="G33" s="316"/>
      <c r="H33" s="316"/>
      <c r="I33" s="316"/>
      <c r="J33" s="316"/>
      <c r="K33" s="316"/>
      <c r="L33" s="316"/>
      <c r="M33" s="316"/>
      <c r="N33" s="316"/>
      <c r="O33" s="316"/>
      <c r="P33" s="316"/>
      <c r="Q33" s="316"/>
    </row>
    <row r="35" spans="1:17" ht="63" customHeight="1" x14ac:dyDescent="0.25">
      <c r="A35" s="307" t="s">
        <v>119</v>
      </c>
      <c r="B35" s="307" t="s">
        <v>65</v>
      </c>
      <c r="C35" s="307" t="s">
        <v>120</v>
      </c>
      <c r="D35" s="307"/>
      <c r="E35" s="307"/>
      <c r="F35" s="307"/>
      <c r="G35" s="307"/>
      <c r="H35" s="307"/>
      <c r="I35" s="307" t="s">
        <v>121</v>
      </c>
      <c r="J35" s="307"/>
      <c r="K35" s="307" t="s">
        <v>122</v>
      </c>
      <c r="L35" s="307"/>
      <c r="M35" s="307"/>
      <c r="N35" s="307"/>
      <c r="O35" s="307"/>
      <c r="P35" s="307"/>
    </row>
    <row r="36" spans="1:17" ht="15.75" x14ac:dyDescent="0.25">
      <c r="A36" s="307"/>
      <c r="B36" s="307"/>
      <c r="C36" s="307" t="s">
        <v>71</v>
      </c>
      <c r="D36" s="307" t="s">
        <v>104</v>
      </c>
      <c r="E36" s="307"/>
      <c r="F36" s="307"/>
      <c r="G36" s="307"/>
      <c r="H36" s="307"/>
      <c r="I36" s="307" t="s">
        <v>104</v>
      </c>
      <c r="J36" s="307"/>
      <c r="K36" s="307" t="s">
        <v>104</v>
      </c>
      <c r="L36" s="307"/>
      <c r="M36" s="307"/>
      <c r="N36" s="307"/>
      <c r="O36" s="307"/>
      <c r="P36" s="307"/>
    </row>
    <row r="37" spans="1:17" ht="31.5" customHeight="1" x14ac:dyDescent="0.25">
      <c r="A37" s="307"/>
      <c r="B37" s="307"/>
      <c r="C37" s="307"/>
      <c r="D37" s="307" t="s">
        <v>109</v>
      </c>
      <c r="E37" s="307"/>
      <c r="F37" s="307"/>
      <c r="G37" s="307" t="s">
        <v>123</v>
      </c>
      <c r="H37" s="307" t="s">
        <v>111</v>
      </c>
      <c r="I37" s="315" t="s">
        <v>124</v>
      </c>
      <c r="J37" s="315" t="s">
        <v>125</v>
      </c>
      <c r="K37" s="307" t="s">
        <v>109</v>
      </c>
      <c r="L37" s="307"/>
      <c r="M37" s="307"/>
      <c r="N37" s="307"/>
      <c r="O37" s="307"/>
      <c r="P37" s="307"/>
    </row>
    <row r="38" spans="1:17" ht="47.25" customHeight="1" x14ac:dyDescent="0.25">
      <c r="A38" s="307"/>
      <c r="B38" s="307"/>
      <c r="C38" s="307"/>
      <c r="D38" s="307" t="s">
        <v>71</v>
      </c>
      <c r="E38" s="307" t="s">
        <v>126</v>
      </c>
      <c r="F38" s="307"/>
      <c r="G38" s="307"/>
      <c r="H38" s="307"/>
      <c r="I38" s="315"/>
      <c r="J38" s="315"/>
      <c r="K38" s="307" t="s">
        <v>127</v>
      </c>
      <c r="L38" s="307" t="s">
        <v>128</v>
      </c>
      <c r="M38" s="315" t="s">
        <v>129</v>
      </c>
      <c r="N38" s="315"/>
      <c r="O38" s="307" t="s">
        <v>130</v>
      </c>
      <c r="P38" s="307" t="s">
        <v>131</v>
      </c>
    </row>
    <row r="39" spans="1:17" ht="15.75" x14ac:dyDescent="0.25">
      <c r="A39" s="307"/>
      <c r="B39" s="307"/>
      <c r="C39" s="307"/>
      <c r="D39" s="307"/>
      <c r="E39" s="307" t="s">
        <v>132</v>
      </c>
      <c r="F39" s="307" t="s">
        <v>133</v>
      </c>
      <c r="G39" s="307"/>
      <c r="H39" s="307"/>
      <c r="I39" s="315"/>
      <c r="J39" s="315"/>
      <c r="K39" s="307"/>
      <c r="L39" s="307"/>
      <c r="M39" s="315" t="s">
        <v>104</v>
      </c>
      <c r="N39" s="315"/>
      <c r="O39" s="307"/>
      <c r="P39" s="307"/>
    </row>
    <row r="40" spans="1:17" ht="110.25" x14ac:dyDescent="0.25">
      <c r="A40" s="307"/>
      <c r="B40" s="307"/>
      <c r="C40" s="307"/>
      <c r="D40" s="307"/>
      <c r="E40" s="307"/>
      <c r="F40" s="307"/>
      <c r="G40" s="307"/>
      <c r="H40" s="307"/>
      <c r="I40" s="315"/>
      <c r="J40" s="315"/>
      <c r="K40" s="307"/>
      <c r="L40" s="307"/>
      <c r="M40" s="37" t="s">
        <v>134</v>
      </c>
      <c r="N40" s="37" t="s">
        <v>135</v>
      </c>
      <c r="O40" s="307"/>
      <c r="P40" s="307"/>
    </row>
    <row r="41" spans="1:17" ht="15.75" x14ac:dyDescent="0.25">
      <c r="A41" s="31">
        <v>1</v>
      </c>
      <c r="B41" s="31">
        <v>2</v>
      </c>
      <c r="C41" s="31">
        <v>3</v>
      </c>
      <c r="D41" s="31">
        <v>4</v>
      </c>
      <c r="E41" s="31">
        <v>5</v>
      </c>
      <c r="F41" s="31">
        <v>6</v>
      </c>
      <c r="G41" s="31">
        <v>7</v>
      </c>
      <c r="H41" s="31">
        <v>8</v>
      </c>
      <c r="I41" s="119">
        <v>9</v>
      </c>
      <c r="J41" s="119">
        <v>10</v>
      </c>
      <c r="K41" s="31">
        <v>11</v>
      </c>
      <c r="L41" s="31">
        <v>12</v>
      </c>
      <c r="M41" s="37">
        <v>13</v>
      </c>
      <c r="N41" s="37">
        <v>14</v>
      </c>
      <c r="O41" s="31">
        <v>15</v>
      </c>
      <c r="P41" s="31">
        <v>16</v>
      </c>
    </row>
    <row r="42" spans="1:17" ht="15.75" x14ac:dyDescent="0.25">
      <c r="A42" s="35" t="s">
        <v>136</v>
      </c>
      <c r="B42" s="35">
        <v>1000</v>
      </c>
      <c r="C42" s="44">
        <f>SUM(E42:H42)</f>
        <v>12186196.15</v>
      </c>
      <c r="D42" s="44">
        <f>SUM(E42:F42)</f>
        <v>9988868.6699999999</v>
      </c>
      <c r="E42" s="44">
        <f>12186196.15-G42-H42</f>
        <v>9988868.6699999999</v>
      </c>
      <c r="F42" s="44">
        <v>0</v>
      </c>
      <c r="G42" s="39">
        <f>33842.36+296581.24</f>
        <v>330423.59999999998</v>
      </c>
      <c r="H42" s="39">
        <f>1380655.54+486248.34</f>
        <v>1866903.8800000001</v>
      </c>
      <c r="I42" s="44">
        <f>48135</f>
        <v>48135</v>
      </c>
      <c r="J42" s="44">
        <v>0</v>
      </c>
      <c r="K42" s="44">
        <v>4579572.51</v>
      </c>
      <c r="L42" s="44">
        <v>463640.92</v>
      </c>
      <c r="M42" s="44">
        <v>0</v>
      </c>
      <c r="N42" s="44">
        <v>0</v>
      </c>
      <c r="O42" s="44">
        <v>0</v>
      </c>
      <c r="P42" s="44">
        <f>C42-K42-L42</f>
        <v>7142982.7200000007</v>
      </c>
    </row>
    <row r="43" spans="1:17" ht="15.75" x14ac:dyDescent="0.25">
      <c r="A43" s="35" t="s">
        <v>137</v>
      </c>
      <c r="B43" s="35">
        <v>2000</v>
      </c>
      <c r="C43" s="44">
        <f>SUM(E43:H43)</f>
        <v>11925360.890000001</v>
      </c>
      <c r="D43" s="44">
        <f t="shared" ref="D43:D44" si="1">SUM(E43:F43)</f>
        <v>11925360.890000001</v>
      </c>
      <c r="E43" s="44">
        <f>11925360.89-F43-G43</f>
        <v>11925360.890000001</v>
      </c>
      <c r="F43" s="44">
        <v>0</v>
      </c>
      <c r="G43" s="39">
        <v>0</v>
      </c>
      <c r="H43" s="39">
        <v>0</v>
      </c>
      <c r="I43" s="44">
        <v>280501.5</v>
      </c>
      <c r="J43" s="44">
        <v>1401831.16</v>
      </c>
      <c r="K43" s="44">
        <v>4481550.62</v>
      </c>
      <c r="L43" s="44">
        <v>0</v>
      </c>
      <c r="M43" s="44">
        <v>0</v>
      </c>
      <c r="N43" s="44">
        <v>0</v>
      </c>
      <c r="O43" s="44">
        <v>0</v>
      </c>
      <c r="P43" s="44">
        <f>C43-K43-L43</f>
        <v>7443810.2700000005</v>
      </c>
    </row>
    <row r="44" spans="1:17" ht="31.5" x14ac:dyDescent="0.25">
      <c r="A44" s="35" t="s">
        <v>117</v>
      </c>
      <c r="B44" s="35">
        <v>3000</v>
      </c>
      <c r="C44" s="44">
        <f>SUM(E44:H44)</f>
        <v>9657526.75</v>
      </c>
      <c r="D44" s="44">
        <f t="shared" si="1"/>
        <v>9593460.0899999999</v>
      </c>
      <c r="E44" s="44">
        <f>8950685.82+706840.93-G44</f>
        <v>9593460.0899999999</v>
      </c>
      <c r="F44" s="44">
        <v>0</v>
      </c>
      <c r="G44" s="39">
        <v>64066.66</v>
      </c>
      <c r="H44" s="39">
        <v>0</v>
      </c>
      <c r="I44" s="44">
        <v>0</v>
      </c>
      <c r="J44" s="44">
        <v>0</v>
      </c>
      <c r="K44" s="44">
        <v>3630299.5</v>
      </c>
      <c r="L44" s="44">
        <v>0</v>
      </c>
      <c r="M44" s="44">
        <v>0</v>
      </c>
      <c r="N44" s="44">
        <v>0</v>
      </c>
      <c r="O44" s="44">
        <v>0</v>
      </c>
      <c r="P44" s="44">
        <f>C44-K44-L44</f>
        <v>6027227.25</v>
      </c>
    </row>
    <row r="45" spans="1:17" ht="15.75" x14ac:dyDescent="0.25">
      <c r="A45" s="26" t="s">
        <v>76</v>
      </c>
      <c r="B45" s="35">
        <v>9000</v>
      </c>
      <c r="C45" s="44">
        <f>SUM(C42:C44)</f>
        <v>33769083.789999999</v>
      </c>
      <c r="D45" s="44">
        <f>SUM(D42:D44)</f>
        <v>31507689.650000002</v>
      </c>
      <c r="E45" s="44">
        <f>SUM(E42:E44)</f>
        <v>31507689.650000002</v>
      </c>
      <c r="F45" s="44">
        <f t="shared" ref="F45:O45" si="2">SUM(F42:F44)</f>
        <v>0</v>
      </c>
      <c r="G45" s="39">
        <f t="shared" si="2"/>
        <v>394490.26</v>
      </c>
      <c r="H45" s="39">
        <f t="shared" si="2"/>
        <v>1866903.8800000001</v>
      </c>
      <c r="I45" s="44">
        <f t="shared" si="2"/>
        <v>328636.5</v>
      </c>
      <c r="J45" s="44">
        <f t="shared" si="2"/>
        <v>1401831.16</v>
      </c>
      <c r="K45" s="44">
        <f t="shared" si="2"/>
        <v>12691422.629999999</v>
      </c>
      <c r="L45" s="44">
        <f t="shared" si="2"/>
        <v>463640.92</v>
      </c>
      <c r="M45" s="44">
        <f t="shared" si="2"/>
        <v>0</v>
      </c>
      <c r="N45" s="44">
        <f t="shared" si="2"/>
        <v>0</v>
      </c>
      <c r="O45" s="44">
        <f t="shared" si="2"/>
        <v>0</v>
      </c>
      <c r="P45" s="44">
        <f>SUM(P42:P44)</f>
        <v>20614020.240000002</v>
      </c>
    </row>
    <row r="46" spans="1:17" x14ac:dyDescent="0.25">
      <c r="D46" s="53"/>
      <c r="E46" s="53"/>
      <c r="F46" s="53"/>
      <c r="K46" s="53"/>
      <c r="L46" s="53"/>
      <c r="M46" s="53"/>
      <c r="N46" s="53"/>
      <c r="O46" s="53"/>
      <c r="P46" s="53"/>
    </row>
    <row r="47" spans="1:17" ht="15.75" x14ac:dyDescent="0.25">
      <c r="A47" s="307" t="s">
        <v>119</v>
      </c>
      <c r="B47" s="307" t="s">
        <v>65</v>
      </c>
      <c r="C47" s="307" t="s">
        <v>122</v>
      </c>
      <c r="D47" s="307"/>
      <c r="E47" s="307"/>
      <c r="F47" s="307"/>
      <c r="G47" s="307"/>
      <c r="H47" s="307"/>
      <c r="I47" s="307"/>
      <c r="J47" s="307"/>
      <c r="K47" s="307"/>
      <c r="L47" s="307"/>
      <c r="M47" s="307"/>
      <c r="N47" s="307"/>
    </row>
    <row r="48" spans="1:17" ht="15.75" x14ac:dyDescent="0.25">
      <c r="A48" s="307"/>
      <c r="B48" s="307"/>
      <c r="C48" s="307" t="s">
        <v>104</v>
      </c>
      <c r="D48" s="307"/>
      <c r="E48" s="307"/>
      <c r="F48" s="307"/>
      <c r="G48" s="307"/>
      <c r="H48" s="307"/>
      <c r="I48" s="307"/>
      <c r="J48" s="307"/>
      <c r="K48" s="307"/>
      <c r="L48" s="307"/>
      <c r="M48" s="307"/>
      <c r="N48" s="307"/>
    </row>
    <row r="49" spans="1:18" ht="31.5" customHeight="1" x14ac:dyDescent="0.25">
      <c r="A49" s="307"/>
      <c r="B49" s="307"/>
      <c r="C49" s="307" t="s">
        <v>123</v>
      </c>
      <c r="D49" s="307"/>
      <c r="E49" s="307"/>
      <c r="F49" s="307"/>
      <c r="G49" s="307"/>
      <c r="H49" s="307"/>
      <c r="I49" s="307" t="s">
        <v>111</v>
      </c>
      <c r="J49" s="307"/>
      <c r="K49" s="307"/>
      <c r="L49" s="307"/>
      <c r="M49" s="307"/>
      <c r="N49" s="307"/>
    </row>
    <row r="50" spans="1:18" ht="47.25" customHeight="1" x14ac:dyDescent="0.25">
      <c r="A50" s="307"/>
      <c r="B50" s="307"/>
      <c r="C50" s="307" t="s">
        <v>127</v>
      </c>
      <c r="D50" s="307" t="s">
        <v>128</v>
      </c>
      <c r="E50" s="307" t="s">
        <v>129</v>
      </c>
      <c r="F50" s="307"/>
      <c r="G50" s="307" t="s">
        <v>138</v>
      </c>
      <c r="H50" s="307" t="s">
        <v>139</v>
      </c>
      <c r="I50" s="307" t="s">
        <v>127</v>
      </c>
      <c r="J50" s="307" t="s">
        <v>128</v>
      </c>
      <c r="K50" s="307" t="s">
        <v>129</v>
      </c>
      <c r="L50" s="307"/>
      <c r="M50" s="307" t="s">
        <v>138</v>
      </c>
      <c r="N50" s="307" t="s">
        <v>139</v>
      </c>
    </row>
    <row r="51" spans="1:18" ht="15.75" x14ac:dyDescent="0.25">
      <c r="A51" s="307"/>
      <c r="B51" s="307"/>
      <c r="C51" s="307"/>
      <c r="D51" s="307"/>
      <c r="E51" s="307" t="s">
        <v>104</v>
      </c>
      <c r="F51" s="307"/>
      <c r="G51" s="307"/>
      <c r="H51" s="307"/>
      <c r="I51" s="307"/>
      <c r="J51" s="307"/>
      <c r="K51" s="307" t="s">
        <v>104</v>
      </c>
      <c r="L51" s="307"/>
      <c r="M51" s="307"/>
      <c r="N51" s="307"/>
    </row>
    <row r="52" spans="1:18" ht="141.75" x14ac:dyDescent="0.25">
      <c r="A52" s="307"/>
      <c r="B52" s="307"/>
      <c r="C52" s="307"/>
      <c r="D52" s="307"/>
      <c r="E52" s="31" t="s">
        <v>134</v>
      </c>
      <c r="F52" s="31" t="s">
        <v>135</v>
      </c>
      <c r="G52" s="307"/>
      <c r="H52" s="307"/>
      <c r="I52" s="307"/>
      <c r="J52" s="307"/>
      <c r="K52" s="31" t="s">
        <v>134</v>
      </c>
      <c r="L52" s="31" t="s">
        <v>135</v>
      </c>
      <c r="M52" s="307"/>
      <c r="N52" s="307"/>
    </row>
    <row r="53" spans="1:18" ht="15.75" x14ac:dyDescent="0.25">
      <c r="A53" s="31">
        <v>1</v>
      </c>
      <c r="B53" s="31">
        <v>2</v>
      </c>
      <c r="C53" s="31">
        <v>17</v>
      </c>
      <c r="D53" s="31">
        <v>18</v>
      </c>
      <c r="E53" s="31">
        <v>19</v>
      </c>
      <c r="F53" s="31">
        <v>20</v>
      </c>
      <c r="G53" s="31">
        <v>21</v>
      </c>
      <c r="H53" s="31">
        <v>22</v>
      </c>
      <c r="I53" s="31">
        <v>23</v>
      </c>
      <c r="J53" s="31">
        <v>24</v>
      </c>
      <c r="K53" s="31">
        <v>25</v>
      </c>
      <c r="L53" s="31">
        <v>26</v>
      </c>
      <c r="M53" s="31">
        <v>27</v>
      </c>
      <c r="N53" s="31">
        <v>28</v>
      </c>
    </row>
    <row r="54" spans="1:18" ht="15.75" x14ac:dyDescent="0.25">
      <c r="A54" s="35" t="s">
        <v>115</v>
      </c>
      <c r="B54" s="35">
        <v>1000</v>
      </c>
      <c r="C54" s="44">
        <v>160115.59</v>
      </c>
      <c r="D54" s="39">
        <v>0</v>
      </c>
      <c r="E54" s="39">
        <v>0</v>
      </c>
      <c r="F54" s="39">
        <v>0</v>
      </c>
      <c r="G54" s="39">
        <v>0</v>
      </c>
      <c r="H54" s="44">
        <v>143219.88</v>
      </c>
      <c r="I54" s="44">
        <f>817190.4-48000</f>
        <v>769190.40000000002</v>
      </c>
      <c r="J54" s="44">
        <v>0</v>
      </c>
      <c r="K54" s="44">
        <v>0</v>
      </c>
      <c r="L54" s="44">
        <v>0</v>
      </c>
      <c r="M54" s="44">
        <v>0</v>
      </c>
      <c r="N54" s="44">
        <f>360245.26+486248.251-23920.27</f>
        <v>822573.24099999992</v>
      </c>
    </row>
    <row r="55" spans="1:18" ht="15.75" x14ac:dyDescent="0.25">
      <c r="A55" s="35" t="s">
        <v>137</v>
      </c>
      <c r="B55" s="35">
        <v>2000</v>
      </c>
      <c r="C55" s="44">
        <v>0</v>
      </c>
      <c r="D55" s="39">
        <v>0</v>
      </c>
      <c r="E55" s="39">
        <v>0</v>
      </c>
      <c r="F55" s="39">
        <v>0</v>
      </c>
      <c r="G55" s="39">
        <v>0</v>
      </c>
      <c r="H55" s="44">
        <v>0</v>
      </c>
      <c r="I55" s="44">
        <v>0</v>
      </c>
      <c r="J55" s="44">
        <v>0</v>
      </c>
      <c r="K55" s="44">
        <v>0</v>
      </c>
      <c r="L55" s="44">
        <v>0</v>
      </c>
      <c r="M55" s="44">
        <v>0</v>
      </c>
      <c r="N55" s="44">
        <v>0</v>
      </c>
    </row>
    <row r="56" spans="1:18" ht="31.5" x14ac:dyDescent="0.25">
      <c r="A56" s="35" t="s">
        <v>117</v>
      </c>
      <c r="B56" s="35">
        <v>3000</v>
      </c>
      <c r="C56" s="44">
        <v>0</v>
      </c>
      <c r="D56" s="39">
        <v>0</v>
      </c>
      <c r="E56" s="39">
        <v>0</v>
      </c>
      <c r="F56" s="39">
        <v>0</v>
      </c>
      <c r="G56" s="39">
        <v>0</v>
      </c>
      <c r="H56" s="44">
        <f>33842.76+57312.03</f>
        <v>91154.790000000008</v>
      </c>
      <c r="I56" s="44">
        <f>147683.1-46800</f>
        <v>100883.1</v>
      </c>
      <c r="J56" s="44">
        <v>0</v>
      </c>
      <c r="K56" s="44">
        <v>0</v>
      </c>
      <c r="L56" s="44">
        <v>0</v>
      </c>
      <c r="M56" s="44">
        <v>0</v>
      </c>
      <c r="N56" s="44">
        <f>309257.14-135000</f>
        <v>174257.14</v>
      </c>
      <c r="P56" s="123"/>
    </row>
    <row r="57" spans="1:18" ht="15.75" x14ac:dyDescent="0.25">
      <c r="A57" s="26" t="s">
        <v>76</v>
      </c>
      <c r="B57" s="35">
        <v>9000</v>
      </c>
      <c r="C57" s="44">
        <f>SUM(C54:C56)</f>
        <v>160115.59</v>
      </c>
      <c r="D57" s="44">
        <f t="shared" ref="D57:N57" si="3">SUM(D54:D56)</f>
        <v>0</v>
      </c>
      <c r="E57" s="44">
        <f t="shared" si="3"/>
        <v>0</v>
      </c>
      <c r="F57" s="44">
        <f t="shared" si="3"/>
        <v>0</v>
      </c>
      <c r="G57" s="44">
        <f t="shared" si="3"/>
        <v>0</v>
      </c>
      <c r="H57" s="44">
        <f>SUM(H54:H56)</f>
        <v>234374.67</v>
      </c>
      <c r="I57" s="44">
        <f t="shared" si="3"/>
        <v>870073.5</v>
      </c>
      <c r="J57" s="44">
        <f t="shared" si="3"/>
        <v>0</v>
      </c>
      <c r="K57" s="44">
        <f t="shared" si="3"/>
        <v>0</v>
      </c>
      <c r="L57" s="44">
        <f t="shared" si="3"/>
        <v>0</v>
      </c>
      <c r="M57" s="44">
        <f t="shared" si="3"/>
        <v>0</v>
      </c>
      <c r="N57" s="44">
        <f t="shared" si="3"/>
        <v>996830.38099999994</v>
      </c>
    </row>
    <row r="59" spans="1:18" ht="15.75" x14ac:dyDescent="0.25">
      <c r="A59" s="307" t="s">
        <v>119</v>
      </c>
      <c r="B59" s="307" t="s">
        <v>65</v>
      </c>
      <c r="C59" s="307" t="s">
        <v>122</v>
      </c>
      <c r="D59" s="307"/>
      <c r="E59" s="307"/>
      <c r="F59" s="307"/>
      <c r="G59" s="307"/>
      <c r="H59" s="307"/>
      <c r="I59" s="307"/>
      <c r="J59" s="307"/>
      <c r="K59" s="307"/>
      <c r="L59" s="307"/>
      <c r="M59" s="307"/>
      <c r="N59" s="307"/>
    </row>
    <row r="60" spans="1:18" ht="15.75" x14ac:dyDescent="0.25">
      <c r="A60" s="307"/>
      <c r="B60" s="307"/>
      <c r="C60" s="307" t="s">
        <v>104</v>
      </c>
      <c r="D60" s="307"/>
      <c r="E60" s="307"/>
      <c r="F60" s="307"/>
      <c r="G60" s="307"/>
      <c r="H60" s="307"/>
      <c r="I60" s="307"/>
      <c r="J60" s="307"/>
      <c r="K60" s="307"/>
      <c r="L60" s="307"/>
      <c r="M60" s="307"/>
      <c r="N60" s="307"/>
    </row>
    <row r="61" spans="1:18" ht="47.25" customHeight="1" x14ac:dyDescent="0.25">
      <c r="A61" s="307"/>
      <c r="B61" s="307"/>
      <c r="C61" s="307" t="s">
        <v>140</v>
      </c>
      <c r="D61" s="307"/>
      <c r="E61" s="307"/>
      <c r="F61" s="307"/>
      <c r="G61" s="307"/>
      <c r="H61" s="307"/>
      <c r="I61" s="307" t="s">
        <v>141</v>
      </c>
      <c r="J61" s="307"/>
      <c r="K61" s="307"/>
      <c r="L61" s="307"/>
      <c r="M61" s="307"/>
      <c r="N61" s="307"/>
    </row>
    <row r="62" spans="1:18" ht="63" customHeight="1" x14ac:dyDescent="0.25">
      <c r="A62" s="307"/>
      <c r="B62" s="307"/>
      <c r="C62" s="307" t="s">
        <v>127</v>
      </c>
      <c r="D62" s="307" t="s">
        <v>128</v>
      </c>
      <c r="E62" s="307" t="s">
        <v>142</v>
      </c>
      <c r="F62" s="307"/>
      <c r="G62" s="307" t="s">
        <v>138</v>
      </c>
      <c r="H62" s="307" t="s">
        <v>139</v>
      </c>
      <c r="I62" s="307" t="s">
        <v>127</v>
      </c>
      <c r="J62" s="307" t="s">
        <v>128</v>
      </c>
      <c r="K62" s="307" t="s">
        <v>142</v>
      </c>
      <c r="L62" s="307"/>
      <c r="M62" s="307" t="s">
        <v>138</v>
      </c>
      <c r="N62" s="307" t="s">
        <v>139</v>
      </c>
      <c r="R62" t="s">
        <v>275</v>
      </c>
    </row>
    <row r="63" spans="1:18" ht="141.75" x14ac:dyDescent="0.25">
      <c r="A63" s="307"/>
      <c r="B63" s="307"/>
      <c r="C63" s="307"/>
      <c r="D63" s="307"/>
      <c r="E63" s="31" t="s">
        <v>134</v>
      </c>
      <c r="F63" s="31" t="s">
        <v>135</v>
      </c>
      <c r="G63" s="307"/>
      <c r="H63" s="307"/>
      <c r="I63" s="307"/>
      <c r="J63" s="307"/>
      <c r="K63" s="31" t="s">
        <v>134</v>
      </c>
      <c r="L63" s="31" t="s">
        <v>135</v>
      </c>
      <c r="M63" s="307"/>
      <c r="N63" s="307"/>
    </row>
    <row r="64" spans="1:18" ht="15.75" x14ac:dyDescent="0.25">
      <c r="A64" s="31">
        <v>1</v>
      </c>
      <c r="B64" s="31">
        <v>2</v>
      </c>
      <c r="C64" s="31">
        <v>29</v>
      </c>
      <c r="D64" s="31">
        <v>30</v>
      </c>
      <c r="E64" s="31">
        <v>31</v>
      </c>
      <c r="F64" s="31">
        <v>32</v>
      </c>
      <c r="G64" s="31">
        <v>33</v>
      </c>
      <c r="H64" s="31">
        <v>34</v>
      </c>
      <c r="I64" s="31">
        <v>35</v>
      </c>
      <c r="J64" s="31">
        <v>36</v>
      </c>
      <c r="K64" s="31">
        <v>37</v>
      </c>
      <c r="L64" s="31">
        <v>38</v>
      </c>
      <c r="M64" s="31">
        <v>39</v>
      </c>
      <c r="N64" s="31">
        <v>40</v>
      </c>
    </row>
    <row r="65" spans="1:14" ht="15.75" x14ac:dyDescent="0.25">
      <c r="A65" s="35" t="s">
        <v>115</v>
      </c>
      <c r="B65" s="35">
        <v>1000</v>
      </c>
      <c r="C65" s="44">
        <v>0</v>
      </c>
      <c r="D65" s="44">
        <v>48135</v>
      </c>
      <c r="E65" s="44">
        <v>0</v>
      </c>
      <c r="F65" s="44">
        <v>0</v>
      </c>
      <c r="G65" s="44">
        <v>0</v>
      </c>
      <c r="H65" s="44">
        <v>0</v>
      </c>
      <c r="I65" s="44">
        <v>0</v>
      </c>
      <c r="J65" s="44">
        <v>0</v>
      </c>
      <c r="K65" s="44">
        <v>0</v>
      </c>
      <c r="L65" s="44">
        <v>0</v>
      </c>
      <c r="M65" s="44">
        <v>0</v>
      </c>
      <c r="N65" s="44">
        <v>0</v>
      </c>
    </row>
    <row r="66" spans="1:14" ht="15.75" x14ac:dyDescent="0.25">
      <c r="A66" s="35" t="s">
        <v>137</v>
      </c>
      <c r="B66" s="35">
        <v>2000</v>
      </c>
      <c r="C66" s="39">
        <v>0</v>
      </c>
      <c r="D66" s="44">
        <f>9000+5100+10000</f>
        <v>24100</v>
      </c>
      <c r="E66" s="44">
        <v>0</v>
      </c>
      <c r="F66" s="44">
        <v>0</v>
      </c>
      <c r="G66" s="44">
        <v>0</v>
      </c>
      <c r="H66" s="44">
        <v>256401.5</v>
      </c>
      <c r="I66" s="44">
        <v>872936</v>
      </c>
      <c r="J66" s="44">
        <v>0</v>
      </c>
      <c r="K66" s="44">
        <v>0</v>
      </c>
      <c r="L66" s="44">
        <v>0</v>
      </c>
      <c r="M66" s="44">
        <v>0</v>
      </c>
      <c r="N66" s="44">
        <v>528895.16</v>
      </c>
    </row>
    <row r="67" spans="1:14" ht="31.5" x14ac:dyDescent="0.25">
      <c r="A67" s="35" t="s">
        <v>117</v>
      </c>
      <c r="B67" s="35">
        <v>3000</v>
      </c>
      <c r="C67" s="39">
        <v>0</v>
      </c>
      <c r="D67" s="44">
        <v>0</v>
      </c>
      <c r="E67" s="44">
        <v>0</v>
      </c>
      <c r="F67" s="44">
        <v>0</v>
      </c>
      <c r="G67" s="44">
        <v>0</v>
      </c>
      <c r="H67" s="44">
        <v>0</v>
      </c>
      <c r="I67" s="44">
        <v>0</v>
      </c>
      <c r="J67" s="44">
        <v>0</v>
      </c>
      <c r="K67" s="44">
        <v>0</v>
      </c>
      <c r="L67" s="44">
        <v>0</v>
      </c>
      <c r="M67" s="44">
        <v>0</v>
      </c>
      <c r="N67" s="44">
        <v>0</v>
      </c>
    </row>
    <row r="68" spans="1:14" ht="15.75" x14ac:dyDescent="0.25">
      <c r="A68" s="26" t="s">
        <v>76</v>
      </c>
      <c r="B68" s="35">
        <v>9000</v>
      </c>
      <c r="C68" s="39">
        <v>0</v>
      </c>
      <c r="D68" s="44">
        <f>D65+D66</f>
        <v>72235</v>
      </c>
      <c r="E68" s="44">
        <v>0</v>
      </c>
      <c r="F68" s="44">
        <v>0</v>
      </c>
      <c r="G68" s="44">
        <v>0</v>
      </c>
      <c r="H68" s="44">
        <f>H66+H67</f>
        <v>256401.5</v>
      </c>
      <c r="I68" s="44">
        <f>I66</f>
        <v>872936</v>
      </c>
      <c r="J68" s="44">
        <f>SUM(J65:J67)</f>
        <v>0</v>
      </c>
      <c r="K68" s="44">
        <v>0</v>
      </c>
      <c r="L68" s="44">
        <v>0</v>
      </c>
      <c r="M68" s="44">
        <v>0</v>
      </c>
      <c r="N68" s="44">
        <f>N66</f>
        <v>528895.16</v>
      </c>
    </row>
    <row r="70" spans="1:14" ht="15.75" x14ac:dyDescent="0.25">
      <c r="A70" s="26" t="s">
        <v>88</v>
      </c>
      <c r="B70" s="305" t="s">
        <v>224</v>
      </c>
      <c r="C70" s="305"/>
      <c r="D70" s="312"/>
      <c r="E70" s="305"/>
      <c r="F70" s="311" t="s">
        <v>257</v>
      </c>
      <c r="G70" s="311"/>
    </row>
    <row r="71" spans="1:14" ht="31.5" x14ac:dyDescent="0.25">
      <c r="A71" s="26" t="s">
        <v>89</v>
      </c>
      <c r="B71" s="310"/>
      <c r="C71" s="305"/>
      <c r="D71" s="310"/>
      <c r="E71" s="305"/>
      <c r="F71" s="303"/>
      <c r="G71" s="303"/>
    </row>
    <row r="72" spans="1:14" ht="28.5" customHeight="1" x14ac:dyDescent="0.25">
      <c r="A72" s="26"/>
      <c r="B72" s="27" t="s">
        <v>90</v>
      </c>
      <c r="C72" s="27"/>
      <c r="D72" s="27" t="s">
        <v>43</v>
      </c>
      <c r="E72" s="27"/>
      <c r="F72" s="313" t="s">
        <v>44</v>
      </c>
      <c r="G72" s="313"/>
    </row>
    <row r="73" spans="1:14" ht="31.5" x14ac:dyDescent="0.25">
      <c r="A73" s="26" t="s">
        <v>91</v>
      </c>
      <c r="B73" s="49" t="s">
        <v>258</v>
      </c>
      <c r="C73" s="26"/>
      <c r="D73" s="314" t="s">
        <v>259</v>
      </c>
      <c r="E73" s="314"/>
      <c r="F73" s="303" t="s">
        <v>260</v>
      </c>
      <c r="G73" s="303"/>
    </row>
    <row r="74" spans="1:14" ht="30" customHeight="1" x14ac:dyDescent="0.25">
      <c r="A74" s="26"/>
      <c r="B74" s="27" t="s">
        <v>90</v>
      </c>
      <c r="C74" s="27"/>
      <c r="D74" s="27" t="s">
        <v>92</v>
      </c>
      <c r="E74" s="27"/>
      <c r="F74" s="313" t="s">
        <v>93</v>
      </c>
      <c r="G74" s="313"/>
    </row>
    <row r="75" spans="1:14" ht="15.75" x14ac:dyDescent="0.25">
      <c r="A75" s="26" t="s">
        <v>94</v>
      </c>
      <c r="B75" s="305"/>
      <c r="C75" s="305"/>
      <c r="D75" s="305"/>
      <c r="E75" s="305"/>
      <c r="F75" s="305"/>
    </row>
  </sheetData>
  <mergeCells count="103">
    <mergeCell ref="F1:J6"/>
    <mergeCell ref="A8:K8"/>
    <mergeCell ref="A9:K9"/>
    <mergeCell ref="A11:C11"/>
    <mergeCell ref="B15:H15"/>
    <mergeCell ref="B16:H16"/>
    <mergeCell ref="H24:I24"/>
    <mergeCell ref="J24:J26"/>
    <mergeCell ref="B17:H17"/>
    <mergeCell ref="A20:Q20"/>
    <mergeCell ref="A22:A26"/>
    <mergeCell ref="B22:B26"/>
    <mergeCell ref="C22:F22"/>
    <mergeCell ref="G22:K22"/>
    <mergeCell ref="L22:M22"/>
    <mergeCell ref="N22:Q22"/>
    <mergeCell ref="C23:D23"/>
    <mergeCell ref="E23:F23"/>
    <mergeCell ref="H25:H26"/>
    <mergeCell ref="K24:K26"/>
    <mergeCell ref="L24:L26"/>
    <mergeCell ref="M24:M26"/>
    <mergeCell ref="N24:N26"/>
    <mergeCell ref="P24:P26"/>
    <mergeCell ref="A33:Q33"/>
    <mergeCell ref="A35:A40"/>
    <mergeCell ref="B35:B40"/>
    <mergeCell ref="C35:H35"/>
    <mergeCell ref="I35:J35"/>
    <mergeCell ref="K35:P35"/>
    <mergeCell ref="C36:C40"/>
    <mergeCell ref="D36:H36"/>
    <mergeCell ref="I36:J36"/>
    <mergeCell ref="K36:P36"/>
    <mergeCell ref="D37:F37"/>
    <mergeCell ref="G37:G40"/>
    <mergeCell ref="H37:H40"/>
    <mergeCell ref="I37:I40"/>
    <mergeCell ref="J37:J40"/>
    <mergeCell ref="K37:P37"/>
    <mergeCell ref="D38:D40"/>
    <mergeCell ref="E38:F38"/>
    <mergeCell ref="K38:K40"/>
    <mergeCell ref="L38:L40"/>
    <mergeCell ref="M38:N38"/>
    <mergeCell ref="O38:O40"/>
    <mergeCell ref="P38:P40"/>
    <mergeCell ref="E39:E40"/>
    <mergeCell ref="Q24:Q26"/>
    <mergeCell ref="G23:G26"/>
    <mergeCell ref="H23:K23"/>
    <mergeCell ref="L23:M23"/>
    <mergeCell ref="N23:O23"/>
    <mergeCell ref="P23:Q23"/>
    <mergeCell ref="C24:C26"/>
    <mergeCell ref="E24:E26"/>
    <mergeCell ref="F24:F26"/>
    <mergeCell ref="F39:F40"/>
    <mergeCell ref="M39:N39"/>
    <mergeCell ref="E51:F51"/>
    <mergeCell ref="K51:L51"/>
    <mergeCell ref="A59:A63"/>
    <mergeCell ref="B59:B63"/>
    <mergeCell ref="C59:N59"/>
    <mergeCell ref="C60:N60"/>
    <mergeCell ref="C61:H61"/>
    <mergeCell ref="I61:N61"/>
    <mergeCell ref="C62:C63"/>
    <mergeCell ref="D62:D63"/>
    <mergeCell ref="H50:H52"/>
    <mergeCell ref="I50:I52"/>
    <mergeCell ref="J50:J52"/>
    <mergeCell ref="K50:L50"/>
    <mergeCell ref="M50:M52"/>
    <mergeCell ref="N50:N52"/>
    <mergeCell ref="A47:A52"/>
    <mergeCell ref="B47:B52"/>
    <mergeCell ref="C47:N47"/>
    <mergeCell ref="C48:N48"/>
    <mergeCell ref="C49:H49"/>
    <mergeCell ref="I49:N49"/>
    <mergeCell ref="C50:C52"/>
    <mergeCell ref="D50:D52"/>
    <mergeCell ref="E50:F50"/>
    <mergeCell ref="G50:G52"/>
    <mergeCell ref="F72:G72"/>
    <mergeCell ref="F73:G73"/>
    <mergeCell ref="F74:G74"/>
    <mergeCell ref="B75:F75"/>
    <mergeCell ref="M62:M63"/>
    <mergeCell ref="D73:E73"/>
    <mergeCell ref="N62:N63"/>
    <mergeCell ref="B70:B71"/>
    <mergeCell ref="C70:C71"/>
    <mergeCell ref="D70:D71"/>
    <mergeCell ref="E70:E71"/>
    <mergeCell ref="F70:G71"/>
    <mergeCell ref="E62:F62"/>
    <mergeCell ref="G62:G63"/>
    <mergeCell ref="H62:H63"/>
    <mergeCell ref="I62:I63"/>
    <mergeCell ref="J62:J63"/>
    <mergeCell ref="K62:L62"/>
  </mergeCells>
  <hyperlinks>
    <hyperlink ref="I17" r:id="rId1" location="l0" display="https://normativ.kontur.ru/document?moduleid=1&amp;documentid=222981 - l0"/>
  </hyperlinks>
  <pageMargins left="0.7" right="0.7" top="0.75" bottom="0.75" header="0.3" footer="0.3"/>
  <pageSetup paperSize="9" scale="52" fitToHeight="0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opLeftCell="A13" workbookViewId="0">
      <selection activeCell="I29" sqref="I29"/>
    </sheetView>
  </sheetViews>
  <sheetFormatPr defaultRowHeight="15" x14ac:dyDescent="0.25"/>
  <cols>
    <col min="1" max="1" width="26.140625" customWidth="1"/>
    <col min="2" max="2" width="13.5703125" customWidth="1"/>
    <col min="4" max="4" width="13.7109375" customWidth="1"/>
    <col min="5" max="5" width="14" customWidth="1"/>
    <col min="7" max="7" width="11.28515625" bestFit="1" customWidth="1"/>
    <col min="8" max="8" width="18.140625" customWidth="1"/>
    <col min="9" max="9" width="12.7109375" customWidth="1"/>
    <col min="10" max="10" width="12.85546875" customWidth="1"/>
  </cols>
  <sheetData>
    <row r="1" spans="1:11" ht="15.75" x14ac:dyDescent="0.25">
      <c r="F1" s="138" t="s">
        <v>143</v>
      </c>
      <c r="G1" s="138"/>
      <c r="H1" s="138"/>
      <c r="I1" s="138"/>
      <c r="J1" s="138"/>
      <c r="K1" s="9"/>
    </row>
    <row r="2" spans="1:11" ht="15.75" x14ac:dyDescent="0.25">
      <c r="F2" s="138"/>
      <c r="G2" s="138"/>
      <c r="H2" s="138"/>
      <c r="I2" s="138"/>
      <c r="J2" s="138"/>
      <c r="K2" s="9"/>
    </row>
    <row r="3" spans="1:11" ht="15.75" x14ac:dyDescent="0.25">
      <c r="F3" s="138"/>
      <c r="G3" s="138"/>
      <c r="H3" s="138"/>
      <c r="I3" s="138"/>
      <c r="J3" s="138"/>
      <c r="K3" s="9"/>
    </row>
    <row r="4" spans="1:11" ht="15.75" x14ac:dyDescent="0.25">
      <c r="F4" s="138"/>
      <c r="G4" s="138"/>
      <c r="H4" s="138"/>
      <c r="I4" s="138"/>
      <c r="J4" s="138"/>
      <c r="K4" s="9"/>
    </row>
    <row r="5" spans="1:11" ht="15.75" x14ac:dyDescent="0.25">
      <c r="F5" s="138"/>
      <c r="G5" s="138"/>
      <c r="H5" s="138"/>
      <c r="I5" s="138"/>
      <c r="J5" s="138"/>
      <c r="K5" s="9"/>
    </row>
    <row r="6" spans="1:11" ht="15.75" x14ac:dyDescent="0.25">
      <c r="F6" s="138"/>
      <c r="G6" s="138"/>
      <c r="H6" s="138"/>
      <c r="I6" s="138"/>
      <c r="J6" s="138"/>
      <c r="K6" s="9"/>
    </row>
    <row r="7" spans="1:11" ht="15.75" x14ac:dyDescent="0.25">
      <c r="F7" s="9"/>
      <c r="G7" s="9"/>
      <c r="H7" s="9"/>
      <c r="I7" s="9"/>
      <c r="J7" s="9"/>
      <c r="K7" s="9"/>
    </row>
    <row r="8" spans="1:11" ht="20.25" x14ac:dyDescent="0.25">
      <c r="A8" s="304" t="s">
        <v>144</v>
      </c>
      <c r="B8" s="304"/>
      <c r="C8" s="304"/>
      <c r="D8" s="304"/>
      <c r="E8" s="304"/>
      <c r="F8" s="304"/>
      <c r="G8" s="304"/>
      <c r="H8" s="304"/>
      <c r="I8" s="304"/>
      <c r="J8" s="304"/>
      <c r="K8" s="24"/>
    </row>
    <row r="9" spans="1:11" ht="20.25" x14ac:dyDescent="0.25">
      <c r="A9" s="304" t="s">
        <v>48</v>
      </c>
      <c r="B9" s="304"/>
      <c r="C9" s="304"/>
      <c r="D9" s="304"/>
      <c r="E9" s="304"/>
      <c r="F9" s="304"/>
      <c r="G9" s="304"/>
      <c r="H9" s="304"/>
      <c r="I9" s="304"/>
      <c r="J9" s="304"/>
      <c r="K9" s="304"/>
    </row>
    <row r="10" spans="1:11" ht="15.75" x14ac:dyDescent="0.25">
      <c r="A10" s="25"/>
    </row>
    <row r="11" spans="1:11" ht="15.75" x14ac:dyDescent="0.25">
      <c r="A11" s="305"/>
      <c r="B11" s="305"/>
      <c r="C11" s="305"/>
      <c r="D11" s="27"/>
      <c r="J11" s="28" t="s">
        <v>49</v>
      </c>
    </row>
    <row r="12" spans="1:11" ht="15.75" x14ac:dyDescent="0.25">
      <c r="A12" s="26"/>
      <c r="B12" s="26"/>
      <c r="C12" s="29"/>
      <c r="D12" s="27"/>
      <c r="I12" s="29" t="s">
        <v>8</v>
      </c>
      <c r="J12" s="30">
        <v>44927</v>
      </c>
    </row>
    <row r="13" spans="1:11" ht="47.25" x14ac:dyDescent="0.25">
      <c r="A13" s="26"/>
      <c r="B13" s="26"/>
      <c r="C13" s="29"/>
      <c r="D13" s="27"/>
      <c r="I13" s="29" t="s">
        <v>50</v>
      </c>
      <c r="J13" s="31"/>
    </row>
    <row r="14" spans="1:11" ht="15.75" x14ac:dyDescent="0.25">
      <c r="A14" s="26"/>
      <c r="B14" s="26"/>
      <c r="C14" s="29"/>
      <c r="D14" s="27"/>
      <c r="I14" s="29" t="s">
        <v>51</v>
      </c>
      <c r="J14" s="32">
        <v>2503027193</v>
      </c>
    </row>
    <row r="15" spans="1:11" ht="34.5" customHeight="1" x14ac:dyDescent="0.25">
      <c r="A15" s="26" t="s">
        <v>52</v>
      </c>
      <c r="B15" s="303" t="s">
        <v>250</v>
      </c>
      <c r="C15" s="303"/>
      <c r="D15" s="303"/>
      <c r="E15" s="303"/>
      <c r="F15" s="303"/>
      <c r="G15" s="303"/>
      <c r="H15" s="303"/>
      <c r="I15" s="29" t="s">
        <v>53</v>
      </c>
      <c r="J15" s="31">
        <v>250301001</v>
      </c>
    </row>
    <row r="16" spans="1:11" ht="51" customHeight="1" x14ac:dyDescent="0.25">
      <c r="A16" s="26" t="s">
        <v>54</v>
      </c>
      <c r="B16" s="306" t="s">
        <v>55</v>
      </c>
      <c r="C16" s="306"/>
      <c r="D16" s="306"/>
      <c r="E16" s="306"/>
      <c r="F16" s="306"/>
      <c r="G16" s="306"/>
      <c r="H16" s="306"/>
      <c r="I16" s="33" t="s">
        <v>56</v>
      </c>
      <c r="J16" s="31">
        <v>902</v>
      </c>
    </row>
    <row r="17" spans="1:10" ht="32.25" customHeight="1" x14ac:dyDescent="0.25">
      <c r="A17" s="26" t="s">
        <v>57</v>
      </c>
      <c r="B17" s="306" t="s">
        <v>58</v>
      </c>
      <c r="C17" s="306"/>
      <c r="D17" s="306"/>
      <c r="E17" s="306"/>
      <c r="F17" s="306"/>
      <c r="G17" s="306"/>
      <c r="H17" s="306"/>
      <c r="I17" s="34" t="s">
        <v>59</v>
      </c>
      <c r="J17" s="31">
        <v>5706000001</v>
      </c>
    </row>
    <row r="18" spans="1:10" ht="22.5" customHeight="1" x14ac:dyDescent="0.25">
      <c r="A18" s="26" t="s">
        <v>60</v>
      </c>
      <c r="B18" s="26"/>
      <c r="C18" s="29"/>
      <c r="D18" s="27"/>
      <c r="I18" s="26"/>
      <c r="J18" s="35"/>
    </row>
    <row r="19" spans="1:10" ht="15.75" x14ac:dyDescent="0.25">
      <c r="A19" s="25"/>
    </row>
    <row r="20" spans="1:10" ht="93.75" customHeight="1" x14ac:dyDescent="0.25">
      <c r="A20" s="307" t="s">
        <v>145</v>
      </c>
      <c r="B20" s="307"/>
      <c r="C20" s="307"/>
      <c r="D20" s="307"/>
      <c r="E20" s="307" t="s">
        <v>146</v>
      </c>
      <c r="F20" s="307" t="s">
        <v>147</v>
      </c>
      <c r="G20" s="307"/>
      <c r="H20" s="307"/>
      <c r="I20" s="307" t="s">
        <v>148</v>
      </c>
      <c r="J20" s="307" t="s">
        <v>149</v>
      </c>
    </row>
    <row r="21" spans="1:10" ht="15.75" x14ac:dyDescent="0.25">
      <c r="A21" s="307"/>
      <c r="B21" s="307"/>
      <c r="C21" s="307"/>
      <c r="D21" s="307"/>
      <c r="E21" s="307"/>
      <c r="F21" s="31" t="s">
        <v>150</v>
      </c>
      <c r="G21" s="31" t="s">
        <v>73</v>
      </c>
      <c r="H21" s="31" t="s">
        <v>74</v>
      </c>
      <c r="I21" s="307"/>
      <c r="J21" s="307"/>
    </row>
    <row r="22" spans="1:10" ht="15.75" x14ac:dyDescent="0.25">
      <c r="A22" s="307">
        <v>1</v>
      </c>
      <c r="B22" s="307"/>
      <c r="C22" s="307"/>
      <c r="D22" s="307"/>
      <c r="E22" s="31">
        <v>2</v>
      </c>
      <c r="F22" s="31">
        <v>3</v>
      </c>
      <c r="G22" s="31">
        <v>4</v>
      </c>
      <c r="H22" s="31">
        <v>5</v>
      </c>
      <c r="I22" s="31">
        <v>6</v>
      </c>
      <c r="J22" s="31">
        <v>7</v>
      </c>
    </row>
    <row r="23" spans="1:10" ht="33" customHeight="1" x14ac:dyDescent="0.25">
      <c r="A23" s="307" t="s">
        <v>151</v>
      </c>
      <c r="B23" s="307"/>
      <c r="C23" s="307"/>
      <c r="D23" s="307"/>
      <c r="E23" s="35" t="s">
        <v>77</v>
      </c>
      <c r="F23" s="35" t="s">
        <v>77</v>
      </c>
      <c r="G23" s="35" t="s">
        <v>77</v>
      </c>
      <c r="H23" s="35" t="s">
        <v>77</v>
      </c>
      <c r="I23" s="35" t="s">
        <v>77</v>
      </c>
      <c r="J23" s="35" t="s">
        <v>77</v>
      </c>
    </row>
    <row r="24" spans="1:10" ht="26.25" customHeight="1" x14ac:dyDescent="0.25">
      <c r="A24" s="318" t="s">
        <v>276</v>
      </c>
      <c r="B24" s="319"/>
      <c r="C24" s="319"/>
      <c r="D24" s="320"/>
      <c r="E24" s="120" t="s">
        <v>152</v>
      </c>
      <c r="F24" s="120" t="s">
        <v>153</v>
      </c>
      <c r="G24" s="120"/>
      <c r="H24" s="120"/>
      <c r="I24" s="120">
        <v>346176.03</v>
      </c>
      <c r="J24" s="120">
        <v>267.95</v>
      </c>
    </row>
    <row r="25" spans="1:10" ht="22.5" customHeight="1" x14ac:dyDescent="0.25">
      <c r="A25" s="318" t="s">
        <v>277</v>
      </c>
      <c r="B25" s="319"/>
      <c r="C25" s="319"/>
      <c r="D25" s="320"/>
      <c r="E25" s="35" t="s">
        <v>152</v>
      </c>
      <c r="F25" s="35" t="s">
        <v>153</v>
      </c>
      <c r="G25" s="54"/>
      <c r="H25" s="35"/>
      <c r="I25" s="122">
        <v>269004.7</v>
      </c>
      <c r="J25" s="122">
        <v>3011.08</v>
      </c>
    </row>
    <row r="26" spans="1:10" ht="15.75" x14ac:dyDescent="0.25">
      <c r="A26" s="321" t="s">
        <v>76</v>
      </c>
      <c r="B26" s="321"/>
      <c r="C26" s="321"/>
      <c r="D26" s="322"/>
      <c r="E26" s="35" t="s">
        <v>77</v>
      </c>
      <c r="F26" s="35" t="s">
        <v>77</v>
      </c>
      <c r="G26" s="35" t="s">
        <v>77</v>
      </c>
      <c r="H26" s="35" t="s">
        <v>77</v>
      </c>
      <c r="I26" s="122">
        <f>SUM(I24:I25)</f>
        <v>615180.73</v>
      </c>
      <c r="J26" s="122">
        <f>SUM(J24:J25)</f>
        <v>3279.0299999999997</v>
      </c>
    </row>
    <row r="28" spans="1:10" ht="15.75" x14ac:dyDescent="0.25">
      <c r="A28" s="26" t="s">
        <v>88</v>
      </c>
      <c r="B28" s="305" t="s">
        <v>224</v>
      </c>
      <c r="C28" s="305"/>
      <c r="D28" s="305"/>
      <c r="E28" s="305"/>
      <c r="F28" s="311" t="s">
        <v>257</v>
      </c>
      <c r="G28" s="311"/>
    </row>
    <row r="29" spans="1:10" ht="31.5" x14ac:dyDescent="0.25">
      <c r="A29" s="26" t="s">
        <v>89</v>
      </c>
      <c r="B29" s="310"/>
      <c r="C29" s="305"/>
      <c r="D29" s="310"/>
      <c r="E29" s="305"/>
      <c r="F29" s="303"/>
      <c r="G29" s="303"/>
    </row>
    <row r="30" spans="1:10" ht="29.25" customHeight="1" x14ac:dyDescent="0.25">
      <c r="A30" s="26"/>
      <c r="B30" s="27" t="s">
        <v>90</v>
      </c>
      <c r="C30" s="27"/>
      <c r="D30" s="27" t="s">
        <v>43</v>
      </c>
      <c r="E30" s="27"/>
      <c r="F30" s="313" t="s">
        <v>44</v>
      </c>
      <c r="G30" s="313"/>
    </row>
    <row r="31" spans="1:10" ht="31.5" x14ac:dyDescent="0.25">
      <c r="A31" s="26" t="s">
        <v>91</v>
      </c>
      <c r="B31" s="49" t="s">
        <v>258</v>
      </c>
      <c r="C31" s="26"/>
      <c r="D31" s="49" t="s">
        <v>259</v>
      </c>
      <c r="E31" s="26"/>
      <c r="F31" s="303" t="s">
        <v>260</v>
      </c>
      <c r="G31" s="303"/>
    </row>
    <row r="32" spans="1:10" ht="31.5" x14ac:dyDescent="0.25">
      <c r="A32" s="26"/>
      <c r="B32" s="27" t="s">
        <v>90</v>
      </c>
      <c r="C32" s="27"/>
      <c r="D32" s="27" t="s">
        <v>92</v>
      </c>
      <c r="E32" s="27"/>
      <c r="F32" s="313" t="s">
        <v>93</v>
      </c>
      <c r="G32" s="313"/>
    </row>
    <row r="33" spans="1:6" ht="15.75" x14ac:dyDescent="0.25">
      <c r="A33" s="26" t="s">
        <v>94</v>
      </c>
      <c r="B33" s="305"/>
      <c r="C33" s="305"/>
      <c r="D33" s="305"/>
      <c r="E33" s="305"/>
      <c r="F33" s="305"/>
    </row>
  </sheetData>
  <mergeCells count="26">
    <mergeCell ref="J20:J21"/>
    <mergeCell ref="F1:J6"/>
    <mergeCell ref="A8:J8"/>
    <mergeCell ref="A9:K9"/>
    <mergeCell ref="A11:C11"/>
    <mergeCell ref="B15:H15"/>
    <mergeCell ref="B16:H16"/>
    <mergeCell ref="B17:H17"/>
    <mergeCell ref="A20:D21"/>
    <mergeCell ref="E20:E21"/>
    <mergeCell ref="F20:H20"/>
    <mergeCell ref="I20:I21"/>
    <mergeCell ref="B33:F33"/>
    <mergeCell ref="A22:D22"/>
    <mergeCell ref="A23:D23"/>
    <mergeCell ref="A25:D25"/>
    <mergeCell ref="B28:B29"/>
    <mergeCell ref="C28:C29"/>
    <mergeCell ref="D28:D29"/>
    <mergeCell ref="E28:E29"/>
    <mergeCell ref="F28:G29"/>
    <mergeCell ref="F30:G30"/>
    <mergeCell ref="F31:G31"/>
    <mergeCell ref="F32:G32"/>
    <mergeCell ref="A24:D24"/>
    <mergeCell ref="A26:D26"/>
  </mergeCells>
  <hyperlinks>
    <hyperlink ref="I17" r:id="rId1" location="l0" display="https://normativ.kontur.ru/document?moduleid=1&amp;documentid=222981 - l0"/>
  </hyperlinks>
  <pageMargins left="0.7" right="0.7" top="0.75" bottom="0.75" header="0.3" footer="0.3"/>
  <pageSetup paperSize="9" scale="62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topLeftCell="A37" zoomScaleNormal="100" workbookViewId="0">
      <selection activeCell="J28" sqref="J28"/>
    </sheetView>
  </sheetViews>
  <sheetFormatPr defaultRowHeight="15" x14ac:dyDescent="0.25"/>
  <cols>
    <col min="1" max="1" width="26.140625" customWidth="1"/>
    <col min="2" max="2" width="22.140625" customWidth="1"/>
    <col min="3" max="3" width="18.28515625" customWidth="1"/>
    <col min="4" max="4" width="13.85546875" customWidth="1"/>
    <col min="5" max="5" width="14" customWidth="1"/>
    <col min="7" max="7" width="14.28515625" customWidth="1"/>
    <col min="8" max="8" width="18.140625" customWidth="1"/>
    <col min="9" max="9" width="11" customWidth="1"/>
    <col min="10" max="10" width="12.85546875" customWidth="1"/>
    <col min="11" max="11" width="13.28515625" customWidth="1"/>
    <col min="18" max="18" width="11.85546875" bestFit="1" customWidth="1"/>
    <col min="19" max="19" width="11.42578125" bestFit="1" customWidth="1"/>
  </cols>
  <sheetData>
    <row r="1" spans="1:11" ht="15.75" x14ac:dyDescent="0.25">
      <c r="F1" s="138" t="s">
        <v>154</v>
      </c>
      <c r="G1" s="138"/>
      <c r="H1" s="138"/>
      <c r="I1" s="138"/>
      <c r="J1" s="138"/>
      <c r="K1" s="9"/>
    </row>
    <row r="2" spans="1:11" ht="15.75" x14ac:dyDescent="0.25">
      <c r="F2" s="138"/>
      <c r="G2" s="138"/>
      <c r="H2" s="138"/>
      <c r="I2" s="138"/>
      <c r="J2" s="138"/>
      <c r="K2" s="9"/>
    </row>
    <row r="3" spans="1:11" ht="15.75" x14ac:dyDescent="0.25">
      <c r="F3" s="138"/>
      <c r="G3" s="138"/>
      <c r="H3" s="138"/>
      <c r="I3" s="138"/>
      <c r="J3" s="138"/>
      <c r="K3" s="9"/>
    </row>
    <row r="4" spans="1:11" ht="15.75" x14ac:dyDescent="0.25">
      <c r="F4" s="138"/>
      <c r="G4" s="138"/>
      <c r="H4" s="138"/>
      <c r="I4" s="138"/>
      <c r="J4" s="138"/>
      <c r="K4" s="9"/>
    </row>
    <row r="5" spans="1:11" ht="15.75" x14ac:dyDescent="0.25">
      <c r="F5" s="138"/>
      <c r="G5" s="138"/>
      <c r="H5" s="138"/>
      <c r="I5" s="138"/>
      <c r="J5" s="138"/>
      <c r="K5" s="9"/>
    </row>
    <row r="6" spans="1:11" ht="15.75" x14ac:dyDescent="0.25">
      <c r="F6" s="138"/>
      <c r="G6" s="138"/>
      <c r="H6" s="138"/>
      <c r="I6" s="138"/>
      <c r="J6" s="138"/>
      <c r="K6" s="9"/>
    </row>
    <row r="7" spans="1:11" ht="15.75" x14ac:dyDescent="0.25">
      <c r="F7" s="9"/>
      <c r="G7" s="9"/>
      <c r="H7" s="9"/>
      <c r="I7" s="9"/>
      <c r="J7" s="9"/>
      <c r="K7" s="9"/>
    </row>
    <row r="8" spans="1:11" ht="20.25" x14ac:dyDescent="0.25">
      <c r="A8" s="304" t="s">
        <v>155</v>
      </c>
      <c r="B8" s="304"/>
      <c r="C8" s="304"/>
      <c r="D8" s="304"/>
      <c r="E8" s="304"/>
      <c r="F8" s="304"/>
      <c r="G8" s="304"/>
      <c r="H8" s="304"/>
      <c r="I8" s="304"/>
      <c r="J8" s="304"/>
      <c r="K8" s="24"/>
    </row>
    <row r="9" spans="1:11" ht="20.25" x14ac:dyDescent="0.25">
      <c r="A9" s="304" t="s">
        <v>156</v>
      </c>
      <c r="B9" s="304"/>
      <c r="C9" s="304"/>
      <c r="D9" s="304"/>
      <c r="E9" s="304"/>
      <c r="F9" s="304"/>
      <c r="G9" s="304"/>
      <c r="H9" s="304"/>
      <c r="I9" s="304"/>
      <c r="J9" s="304"/>
      <c r="K9" s="304"/>
    </row>
    <row r="10" spans="1:11" ht="15.75" x14ac:dyDescent="0.25">
      <c r="A10" s="25"/>
    </row>
    <row r="11" spans="1:11" ht="15.75" x14ac:dyDescent="0.25">
      <c r="A11" s="305"/>
      <c r="B11" s="305"/>
      <c r="C11" s="305"/>
      <c r="D11" s="27"/>
      <c r="J11" s="28" t="s">
        <v>49</v>
      </c>
    </row>
    <row r="12" spans="1:11" ht="15.75" x14ac:dyDescent="0.25">
      <c r="A12" s="26"/>
      <c r="B12" s="26"/>
      <c r="C12" s="29"/>
      <c r="D12" s="27"/>
      <c r="I12" s="29" t="s">
        <v>8</v>
      </c>
      <c r="J12" s="30">
        <v>44927</v>
      </c>
    </row>
    <row r="13" spans="1:11" ht="47.25" x14ac:dyDescent="0.25">
      <c r="A13" s="26"/>
      <c r="B13" s="26"/>
      <c r="C13" s="29"/>
      <c r="D13" s="27"/>
      <c r="I13" s="29" t="s">
        <v>50</v>
      </c>
      <c r="J13" s="31"/>
    </row>
    <row r="14" spans="1:11" ht="15.75" x14ac:dyDescent="0.25">
      <c r="A14" s="26"/>
      <c r="B14" s="26"/>
      <c r="C14" s="29"/>
      <c r="D14" s="27"/>
      <c r="I14" s="29" t="s">
        <v>51</v>
      </c>
      <c r="J14" s="32">
        <v>2503027193</v>
      </c>
    </row>
    <row r="15" spans="1:11" ht="34.5" customHeight="1" x14ac:dyDescent="0.25">
      <c r="A15" s="26" t="s">
        <v>52</v>
      </c>
      <c r="B15" s="303" t="s">
        <v>250</v>
      </c>
      <c r="C15" s="303"/>
      <c r="D15" s="303"/>
      <c r="E15" s="303"/>
      <c r="F15" s="303"/>
      <c r="G15" s="303"/>
      <c r="H15" s="303"/>
      <c r="I15" s="29" t="s">
        <v>53</v>
      </c>
      <c r="J15" s="31">
        <v>250301001</v>
      </c>
    </row>
    <row r="16" spans="1:11" ht="51" customHeight="1" x14ac:dyDescent="0.25">
      <c r="A16" s="26" t="s">
        <v>54</v>
      </c>
      <c r="B16" s="306" t="s">
        <v>55</v>
      </c>
      <c r="C16" s="306"/>
      <c r="D16" s="306"/>
      <c r="E16" s="306"/>
      <c r="F16" s="306"/>
      <c r="G16" s="306"/>
      <c r="H16" s="306"/>
      <c r="I16" s="33" t="s">
        <v>56</v>
      </c>
      <c r="J16" s="31">
        <v>902</v>
      </c>
    </row>
    <row r="17" spans="1:17" ht="32.25" customHeight="1" x14ac:dyDescent="0.25">
      <c r="A17" s="26" t="s">
        <v>57</v>
      </c>
      <c r="B17" s="306" t="s">
        <v>58</v>
      </c>
      <c r="C17" s="306"/>
      <c r="D17" s="306"/>
      <c r="E17" s="306"/>
      <c r="F17" s="306"/>
      <c r="G17" s="306"/>
      <c r="H17" s="306"/>
      <c r="I17" s="34" t="s">
        <v>59</v>
      </c>
      <c r="J17" s="31">
        <v>5706000001</v>
      </c>
    </row>
    <row r="18" spans="1:17" ht="22.5" customHeight="1" x14ac:dyDescent="0.25">
      <c r="A18" s="26" t="s">
        <v>60</v>
      </c>
      <c r="B18" s="26"/>
      <c r="C18" s="29"/>
      <c r="D18" s="27"/>
      <c r="I18" s="26"/>
      <c r="J18" s="35"/>
    </row>
    <row r="19" spans="1:17" ht="15.75" x14ac:dyDescent="0.25">
      <c r="A19" s="25"/>
    </row>
    <row r="20" spans="1:17" ht="63" customHeight="1" x14ac:dyDescent="0.25">
      <c r="A20" s="307" t="s">
        <v>157</v>
      </c>
      <c r="B20" s="307" t="s">
        <v>158</v>
      </c>
      <c r="C20" s="307" t="s">
        <v>159</v>
      </c>
      <c r="D20" s="308" t="s">
        <v>160</v>
      </c>
      <c r="E20" s="323" t="s">
        <v>161</v>
      </c>
      <c r="F20" s="307" t="s">
        <v>162</v>
      </c>
      <c r="G20" s="307" t="s">
        <v>163</v>
      </c>
      <c r="H20" s="307"/>
      <c r="I20" s="307" t="s">
        <v>65</v>
      </c>
      <c r="J20" s="307" t="s">
        <v>164</v>
      </c>
      <c r="K20" s="307"/>
      <c r="L20" s="307"/>
      <c r="M20" s="307"/>
      <c r="N20" s="307" t="s">
        <v>165</v>
      </c>
      <c r="O20" s="307"/>
      <c r="P20" s="307"/>
      <c r="Q20" s="307"/>
    </row>
    <row r="21" spans="1:17" ht="16.5" customHeight="1" x14ac:dyDescent="0.25">
      <c r="A21" s="307"/>
      <c r="B21" s="307"/>
      <c r="C21" s="307"/>
      <c r="D21" s="308"/>
      <c r="E21" s="323"/>
      <c r="F21" s="307"/>
      <c r="G21" s="307" t="s">
        <v>41</v>
      </c>
      <c r="H21" s="308" t="s">
        <v>75</v>
      </c>
      <c r="I21" s="307"/>
      <c r="J21" s="307" t="s">
        <v>71</v>
      </c>
      <c r="K21" s="307" t="s">
        <v>104</v>
      </c>
      <c r="L21" s="307"/>
      <c r="M21" s="307"/>
      <c r="N21" s="307" t="s">
        <v>71</v>
      </c>
      <c r="O21" s="307" t="s">
        <v>104</v>
      </c>
      <c r="P21" s="307"/>
      <c r="Q21" s="307"/>
    </row>
    <row r="22" spans="1:17" ht="63" customHeight="1" x14ac:dyDescent="0.25">
      <c r="A22" s="307"/>
      <c r="B22" s="307"/>
      <c r="C22" s="307"/>
      <c r="D22" s="308"/>
      <c r="E22" s="323"/>
      <c r="F22" s="307"/>
      <c r="G22" s="307"/>
      <c r="H22" s="308"/>
      <c r="I22" s="307"/>
      <c r="J22" s="307"/>
      <c r="K22" s="307" t="s">
        <v>166</v>
      </c>
      <c r="L22" s="307"/>
      <c r="M22" s="307" t="s">
        <v>167</v>
      </c>
      <c r="N22" s="307"/>
      <c r="O22" s="307" t="s">
        <v>168</v>
      </c>
      <c r="P22" s="307" t="s">
        <v>169</v>
      </c>
      <c r="Q22" s="307" t="s">
        <v>170</v>
      </c>
    </row>
    <row r="23" spans="1:17" ht="141.75" x14ac:dyDescent="0.25">
      <c r="A23" s="307"/>
      <c r="B23" s="307"/>
      <c r="C23" s="307"/>
      <c r="D23" s="308"/>
      <c r="E23" s="323"/>
      <c r="F23" s="307"/>
      <c r="G23" s="307"/>
      <c r="H23" s="308"/>
      <c r="I23" s="307"/>
      <c r="J23" s="307"/>
      <c r="K23" s="31" t="s">
        <v>171</v>
      </c>
      <c r="L23" s="31" t="s">
        <v>172</v>
      </c>
      <c r="M23" s="307"/>
      <c r="N23" s="307"/>
      <c r="O23" s="307"/>
      <c r="P23" s="307"/>
      <c r="Q23" s="307"/>
    </row>
    <row r="24" spans="1:17" ht="15.75" customHeight="1" x14ac:dyDescent="0.25">
      <c r="A24" s="308" t="s">
        <v>173</v>
      </c>
      <c r="B24" s="308"/>
      <c r="C24" s="308"/>
      <c r="D24" s="308"/>
      <c r="E24" s="308"/>
      <c r="F24" s="308"/>
      <c r="G24" s="308"/>
      <c r="H24" s="308"/>
      <c r="I24" s="308"/>
      <c r="J24" s="308"/>
      <c r="K24" s="308"/>
      <c r="L24" s="308"/>
      <c r="M24" s="308"/>
      <c r="N24" s="308"/>
      <c r="O24" s="308"/>
      <c r="P24" s="308"/>
      <c r="Q24" s="308"/>
    </row>
    <row r="25" spans="1:17" ht="15.75" x14ac:dyDescent="0.25">
      <c r="A25" s="31">
        <v>1</v>
      </c>
      <c r="B25" s="31">
        <v>2</v>
      </c>
      <c r="C25" s="31">
        <v>3</v>
      </c>
      <c r="D25" s="31">
        <v>4</v>
      </c>
      <c r="E25" s="55" t="s">
        <v>174</v>
      </c>
      <c r="F25" s="31">
        <v>5</v>
      </c>
      <c r="G25" s="31">
        <v>6</v>
      </c>
      <c r="H25" s="31">
        <v>7</v>
      </c>
      <c r="I25" s="31">
        <v>8</v>
      </c>
      <c r="J25" s="31">
        <v>9</v>
      </c>
      <c r="K25" s="31">
        <v>10</v>
      </c>
      <c r="L25" s="31">
        <v>11</v>
      </c>
      <c r="M25" s="31">
        <v>12</v>
      </c>
      <c r="N25" s="31">
        <v>13</v>
      </c>
      <c r="O25" s="31">
        <v>14</v>
      </c>
      <c r="P25" s="31">
        <v>15</v>
      </c>
      <c r="Q25" s="31">
        <v>16</v>
      </c>
    </row>
    <row r="26" spans="1:17" x14ac:dyDescent="0.25">
      <c r="A26" s="308" t="s">
        <v>173</v>
      </c>
      <c r="B26" s="308"/>
      <c r="C26" s="308"/>
      <c r="D26" s="308"/>
      <c r="E26" s="308"/>
      <c r="F26" s="308"/>
      <c r="G26" s="308"/>
      <c r="H26" s="308"/>
      <c r="I26" s="308"/>
      <c r="J26" s="308"/>
      <c r="K26" s="308"/>
      <c r="L26" s="308"/>
      <c r="M26" s="308"/>
      <c r="N26" s="308"/>
      <c r="O26" s="308"/>
      <c r="P26" s="308"/>
      <c r="Q26" s="308"/>
    </row>
    <row r="27" spans="1:17" ht="31.5" x14ac:dyDescent="0.25">
      <c r="A27" s="35" t="s">
        <v>175</v>
      </c>
      <c r="B27" s="35" t="s">
        <v>77</v>
      </c>
      <c r="C27" s="35" t="s">
        <v>77</v>
      </c>
      <c r="D27" s="35" t="s">
        <v>77</v>
      </c>
      <c r="E27" s="31" t="s">
        <v>83</v>
      </c>
      <c r="F27" s="35" t="s">
        <v>77</v>
      </c>
      <c r="G27" s="35" t="s">
        <v>77</v>
      </c>
      <c r="H27" s="35" t="s">
        <v>77</v>
      </c>
      <c r="I27" s="35">
        <v>1000</v>
      </c>
      <c r="J27" s="52">
        <f>J29+J30+J31+J32</f>
        <v>8925</v>
      </c>
      <c r="K27" s="114">
        <f t="shared" ref="K27:L27" si="0">K29+K30+K31+K32</f>
        <v>8398.16</v>
      </c>
      <c r="L27" s="114">
        <f t="shared" si="0"/>
        <v>526.84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</row>
    <row r="28" spans="1:17" ht="15.75" x14ac:dyDescent="0.25">
      <c r="A28" s="35" t="s">
        <v>104</v>
      </c>
      <c r="B28" s="35"/>
      <c r="C28" s="35"/>
      <c r="D28" s="35"/>
      <c r="E28" s="35"/>
      <c r="F28" s="35"/>
      <c r="G28" s="35"/>
      <c r="H28" s="35"/>
      <c r="I28" s="35">
        <v>1001</v>
      </c>
      <c r="J28" s="52"/>
      <c r="K28" s="52"/>
      <c r="L28" s="52"/>
      <c r="M28" s="52"/>
      <c r="N28" s="35"/>
      <c r="O28" s="35"/>
      <c r="P28" s="35"/>
      <c r="Q28" s="35"/>
    </row>
    <row r="29" spans="1:17" ht="78.75" x14ac:dyDescent="0.25">
      <c r="A29" s="113" t="s">
        <v>274</v>
      </c>
      <c r="B29" s="113" t="s">
        <v>261</v>
      </c>
      <c r="C29" s="113" t="s">
        <v>262</v>
      </c>
      <c r="D29" s="56" t="s">
        <v>176</v>
      </c>
      <c r="E29" s="113" t="s">
        <v>209</v>
      </c>
      <c r="F29" s="113">
        <v>1970</v>
      </c>
      <c r="G29" s="113" t="s">
        <v>263</v>
      </c>
      <c r="H29" s="56" t="s">
        <v>264</v>
      </c>
      <c r="I29" s="113"/>
      <c r="J29" s="114">
        <v>3687.6</v>
      </c>
      <c r="K29" s="114">
        <f>J29-L29</f>
        <v>3241.6</v>
      </c>
      <c r="L29" s="114">
        <f>165+247+31+3</f>
        <v>446</v>
      </c>
      <c r="M29" s="112" t="s">
        <v>209</v>
      </c>
      <c r="N29" s="112" t="s">
        <v>209</v>
      </c>
      <c r="O29" s="112" t="s">
        <v>209</v>
      </c>
      <c r="P29" s="112" t="s">
        <v>209</v>
      </c>
      <c r="Q29" s="112" t="s">
        <v>209</v>
      </c>
    </row>
    <row r="30" spans="1:17" ht="94.5" x14ac:dyDescent="0.25">
      <c r="A30" s="113" t="s">
        <v>267</v>
      </c>
      <c r="B30" s="113" t="s">
        <v>265</v>
      </c>
      <c r="C30" s="113" t="s">
        <v>266</v>
      </c>
      <c r="D30" s="56" t="s">
        <v>176</v>
      </c>
      <c r="E30" s="113" t="s">
        <v>209</v>
      </c>
      <c r="F30" s="113">
        <v>2009</v>
      </c>
      <c r="G30" s="113" t="s">
        <v>263</v>
      </c>
      <c r="H30" s="56" t="s">
        <v>264</v>
      </c>
      <c r="I30" s="113"/>
      <c r="J30" s="114">
        <v>4266.1000000000004</v>
      </c>
      <c r="K30" s="114">
        <f>J30-L30</f>
        <v>4185.26</v>
      </c>
      <c r="L30" s="114">
        <f>67.5+2.54+7.8+3</f>
        <v>80.84</v>
      </c>
      <c r="M30" s="112" t="s">
        <v>209</v>
      </c>
      <c r="N30" s="112" t="s">
        <v>209</v>
      </c>
      <c r="O30" s="112" t="s">
        <v>209</v>
      </c>
      <c r="P30" s="112" t="s">
        <v>209</v>
      </c>
      <c r="Q30" s="112" t="s">
        <v>209</v>
      </c>
    </row>
    <row r="31" spans="1:17" ht="63" x14ac:dyDescent="0.25">
      <c r="A31" s="113" t="s">
        <v>268</v>
      </c>
      <c r="B31" s="113" t="s">
        <v>269</v>
      </c>
      <c r="C31" s="113" t="s">
        <v>270</v>
      </c>
      <c r="D31" s="56" t="s">
        <v>176</v>
      </c>
      <c r="E31" s="113" t="s">
        <v>209</v>
      </c>
      <c r="F31" s="113">
        <v>1991</v>
      </c>
      <c r="G31" s="113" t="s">
        <v>263</v>
      </c>
      <c r="H31" s="56" t="s">
        <v>264</v>
      </c>
      <c r="I31" s="113"/>
      <c r="J31" s="114">
        <v>942</v>
      </c>
      <c r="K31" s="114">
        <v>942</v>
      </c>
      <c r="L31" s="114">
        <v>0</v>
      </c>
      <c r="M31" s="112" t="s">
        <v>209</v>
      </c>
      <c r="N31" s="112" t="s">
        <v>209</v>
      </c>
      <c r="O31" s="112" t="s">
        <v>209</v>
      </c>
      <c r="P31" s="112" t="s">
        <v>209</v>
      </c>
      <c r="Q31" s="112" t="s">
        <v>209</v>
      </c>
    </row>
    <row r="32" spans="1:17" ht="78.75" x14ac:dyDescent="0.25">
      <c r="A32" s="35" t="s">
        <v>271</v>
      </c>
      <c r="B32" s="35" t="s">
        <v>272</v>
      </c>
      <c r="C32" s="35" t="s">
        <v>273</v>
      </c>
      <c r="D32" s="56" t="s">
        <v>176</v>
      </c>
      <c r="E32" s="31" t="s">
        <v>83</v>
      </c>
      <c r="F32" s="116" t="s">
        <v>209</v>
      </c>
      <c r="G32" s="113" t="s">
        <v>263</v>
      </c>
      <c r="H32" s="57">
        <v>55</v>
      </c>
      <c r="I32" s="35"/>
      <c r="J32" s="52">
        <v>29.3</v>
      </c>
      <c r="K32" s="52">
        <v>29.3</v>
      </c>
      <c r="L32" s="52">
        <v>0</v>
      </c>
      <c r="M32" s="112" t="s">
        <v>209</v>
      </c>
      <c r="N32" s="112" t="s">
        <v>209</v>
      </c>
      <c r="O32" s="112" t="s">
        <v>209</v>
      </c>
      <c r="P32" s="112" t="s">
        <v>209</v>
      </c>
      <c r="Q32" s="112" t="s">
        <v>209</v>
      </c>
    </row>
    <row r="33" spans="1:19" ht="15.75" x14ac:dyDescent="0.25">
      <c r="A33" s="26"/>
      <c r="B33" s="26"/>
      <c r="C33" s="26"/>
      <c r="D33" s="26"/>
      <c r="E33" s="26"/>
      <c r="F33" s="26"/>
      <c r="G33" s="26"/>
      <c r="H33" s="26" t="s">
        <v>76</v>
      </c>
      <c r="I33" s="35">
        <v>9000</v>
      </c>
      <c r="J33" s="52">
        <f>J27</f>
        <v>8925</v>
      </c>
      <c r="K33" s="114">
        <f t="shared" ref="K33:L33" si="1">K27</f>
        <v>8398.16</v>
      </c>
      <c r="L33" s="114">
        <f t="shared" si="1"/>
        <v>526.84</v>
      </c>
      <c r="M33" s="35">
        <v>0</v>
      </c>
      <c r="N33" s="35">
        <v>0</v>
      </c>
      <c r="O33" s="35">
        <v>0</v>
      </c>
      <c r="P33" s="35">
        <v>0</v>
      </c>
      <c r="Q33" s="35">
        <v>0</v>
      </c>
    </row>
    <row r="35" spans="1:19" ht="15.75" x14ac:dyDescent="0.25">
      <c r="A35" s="307" t="s">
        <v>157</v>
      </c>
      <c r="B35" s="307" t="s">
        <v>65</v>
      </c>
      <c r="C35" s="307" t="s">
        <v>177</v>
      </c>
      <c r="D35" s="307"/>
      <c r="E35" s="307"/>
      <c r="F35" s="307"/>
      <c r="G35" s="315" t="s">
        <v>178</v>
      </c>
      <c r="H35" s="315"/>
      <c r="I35" s="315"/>
      <c r="J35" s="315"/>
      <c r="K35" s="315"/>
      <c r="L35" s="315"/>
      <c r="M35" s="315"/>
      <c r="N35" s="315"/>
      <c r="O35" s="315"/>
      <c r="P35" s="315"/>
    </row>
    <row r="36" spans="1:19" ht="15.75" x14ac:dyDescent="0.25">
      <c r="A36" s="307"/>
      <c r="B36" s="307"/>
      <c r="C36" s="307" t="s">
        <v>71</v>
      </c>
      <c r="D36" s="307" t="s">
        <v>179</v>
      </c>
      <c r="E36" s="307"/>
      <c r="F36" s="307"/>
      <c r="G36" s="307" t="s">
        <v>71</v>
      </c>
      <c r="H36" s="307" t="s">
        <v>179</v>
      </c>
      <c r="I36" s="307"/>
      <c r="J36" s="307"/>
      <c r="K36" s="307"/>
      <c r="L36" s="307"/>
      <c r="M36" s="307"/>
      <c r="N36" s="307"/>
      <c r="O36" s="307"/>
      <c r="P36" s="307"/>
    </row>
    <row r="37" spans="1:19" ht="31.5" customHeight="1" x14ac:dyDescent="0.25">
      <c r="A37" s="307"/>
      <c r="B37" s="307"/>
      <c r="C37" s="307"/>
      <c r="D37" s="307" t="s">
        <v>180</v>
      </c>
      <c r="E37" s="307" t="s">
        <v>181</v>
      </c>
      <c r="F37" s="307"/>
      <c r="G37" s="307"/>
      <c r="H37" s="307" t="s">
        <v>182</v>
      </c>
      <c r="I37" s="307"/>
      <c r="J37" s="307"/>
      <c r="K37" s="307" t="s">
        <v>183</v>
      </c>
      <c r="L37" s="307"/>
      <c r="M37" s="307"/>
      <c r="N37" s="307" t="s">
        <v>184</v>
      </c>
      <c r="O37" s="307"/>
      <c r="P37" s="307"/>
    </row>
    <row r="38" spans="1:19" ht="15.75" x14ac:dyDescent="0.25">
      <c r="A38" s="307"/>
      <c r="B38" s="307"/>
      <c r="C38" s="307"/>
      <c r="D38" s="307"/>
      <c r="E38" s="307" t="s">
        <v>185</v>
      </c>
      <c r="F38" s="307" t="s">
        <v>186</v>
      </c>
      <c r="G38" s="307"/>
      <c r="H38" s="307" t="s">
        <v>71</v>
      </c>
      <c r="I38" s="307" t="s">
        <v>179</v>
      </c>
      <c r="J38" s="307"/>
      <c r="K38" s="307" t="s">
        <v>71</v>
      </c>
      <c r="L38" s="307" t="s">
        <v>179</v>
      </c>
      <c r="M38" s="307"/>
      <c r="N38" s="307" t="s">
        <v>71</v>
      </c>
      <c r="O38" s="307" t="s">
        <v>179</v>
      </c>
      <c r="P38" s="307"/>
    </row>
    <row r="39" spans="1:19" ht="94.5" x14ac:dyDescent="0.25">
      <c r="A39" s="307"/>
      <c r="B39" s="307"/>
      <c r="C39" s="307"/>
      <c r="D39" s="307"/>
      <c r="E39" s="307"/>
      <c r="F39" s="307"/>
      <c r="G39" s="307"/>
      <c r="H39" s="307"/>
      <c r="I39" s="31" t="s">
        <v>187</v>
      </c>
      <c r="J39" s="31" t="s">
        <v>188</v>
      </c>
      <c r="K39" s="307"/>
      <c r="L39" s="31" t="s">
        <v>187</v>
      </c>
      <c r="M39" s="31" t="s">
        <v>188</v>
      </c>
      <c r="N39" s="307"/>
      <c r="O39" s="31" t="s">
        <v>187</v>
      </c>
      <c r="P39" s="31" t="s">
        <v>188</v>
      </c>
    </row>
    <row r="40" spans="1:19" ht="15.75" x14ac:dyDescent="0.25">
      <c r="A40" s="31">
        <v>1</v>
      </c>
      <c r="B40" s="31">
        <v>8</v>
      </c>
      <c r="C40" s="31">
        <v>17</v>
      </c>
      <c r="D40" s="31">
        <v>18</v>
      </c>
      <c r="E40" s="31">
        <v>19</v>
      </c>
      <c r="F40" s="31">
        <v>20</v>
      </c>
      <c r="G40" s="31">
        <v>21</v>
      </c>
      <c r="H40" s="31">
        <v>22</v>
      </c>
      <c r="I40" s="31">
        <v>23</v>
      </c>
      <c r="J40" s="31">
        <v>24</v>
      </c>
      <c r="K40" s="31">
        <v>25</v>
      </c>
      <c r="L40" s="31">
        <v>26</v>
      </c>
      <c r="M40" s="31">
        <v>27</v>
      </c>
      <c r="N40" s="31">
        <v>28</v>
      </c>
      <c r="O40" s="31">
        <v>29</v>
      </c>
      <c r="P40" s="31">
        <v>30</v>
      </c>
    </row>
    <row r="41" spans="1:19" ht="31.5" x14ac:dyDescent="0.25">
      <c r="A41" s="35" t="s">
        <v>175</v>
      </c>
      <c r="B41" s="35">
        <v>1000</v>
      </c>
      <c r="C41" s="35">
        <v>0</v>
      </c>
      <c r="D41" s="35">
        <v>0</v>
      </c>
      <c r="E41" s="35">
        <v>0</v>
      </c>
      <c r="F41" s="35">
        <v>0</v>
      </c>
      <c r="G41" s="58">
        <f>SUM(H41:K41)</f>
        <v>15194306.280000001</v>
      </c>
      <c r="H41" s="58">
        <f>H43+H44+H45+H46</f>
        <v>12915427.040000001</v>
      </c>
      <c r="I41" s="35">
        <v>0</v>
      </c>
      <c r="J41" s="35">
        <v>0</v>
      </c>
      <c r="K41" s="58">
        <f>K43+K44+K45+K46</f>
        <v>2278879.2400000002</v>
      </c>
      <c r="L41" s="35">
        <v>0</v>
      </c>
      <c r="M41" s="35">
        <v>0</v>
      </c>
      <c r="N41" s="35">
        <v>0</v>
      </c>
      <c r="O41" s="35">
        <v>0</v>
      </c>
      <c r="P41" s="35">
        <v>0</v>
      </c>
    </row>
    <row r="42" spans="1:19" ht="15.75" x14ac:dyDescent="0.25">
      <c r="A42" s="35" t="s">
        <v>104</v>
      </c>
      <c r="B42" s="35">
        <v>1001</v>
      </c>
      <c r="C42" s="35"/>
      <c r="D42" s="35"/>
      <c r="E42" s="35"/>
      <c r="F42" s="35"/>
      <c r="G42" s="58"/>
      <c r="H42" s="58"/>
      <c r="I42" s="35"/>
      <c r="J42" s="35"/>
      <c r="K42" s="58"/>
      <c r="L42" s="35"/>
      <c r="M42" s="35"/>
      <c r="N42" s="113">
        <v>0</v>
      </c>
      <c r="O42" s="113">
        <v>0</v>
      </c>
      <c r="P42" s="113">
        <v>0</v>
      </c>
    </row>
    <row r="43" spans="1:19" ht="20.25" customHeight="1" x14ac:dyDescent="0.25">
      <c r="A43" s="113" t="s">
        <v>274</v>
      </c>
      <c r="B43" s="113"/>
      <c r="C43" s="113">
        <v>0</v>
      </c>
      <c r="D43" s="113">
        <v>0</v>
      </c>
      <c r="E43" s="113">
        <v>0</v>
      </c>
      <c r="F43" s="113">
        <v>0</v>
      </c>
      <c r="G43" s="58">
        <f>H43+K43</f>
        <v>6315784.9299999997</v>
      </c>
      <c r="H43" s="58">
        <v>5522162</v>
      </c>
      <c r="I43" s="113"/>
      <c r="J43" s="113"/>
      <c r="K43" s="58">
        <v>793622.93</v>
      </c>
      <c r="L43" s="113"/>
      <c r="M43" s="113"/>
      <c r="N43" s="113">
        <v>0</v>
      </c>
      <c r="O43" s="113">
        <v>0</v>
      </c>
      <c r="P43" s="113">
        <v>0</v>
      </c>
      <c r="R43" s="118"/>
      <c r="S43" s="46"/>
    </row>
    <row r="44" spans="1:19" ht="24.75" customHeight="1" x14ac:dyDescent="0.25">
      <c r="A44" s="113" t="s">
        <v>267</v>
      </c>
      <c r="B44" s="113"/>
      <c r="C44" s="113">
        <v>0</v>
      </c>
      <c r="D44" s="113">
        <v>0</v>
      </c>
      <c r="E44" s="113">
        <v>0</v>
      </c>
      <c r="F44" s="113">
        <v>0</v>
      </c>
      <c r="G44" s="58">
        <f>H44+K44</f>
        <v>7715562.1600000001</v>
      </c>
      <c r="H44" s="58">
        <f>7115352.48-11315.63</f>
        <v>7104036.8500000006</v>
      </c>
      <c r="I44" s="113"/>
      <c r="J44" s="113"/>
      <c r="K44" s="58">
        <v>611525.31000000006</v>
      </c>
      <c r="L44" s="113"/>
      <c r="M44" s="113"/>
      <c r="N44" s="113"/>
      <c r="O44" s="113">
        <v>0</v>
      </c>
      <c r="P44" s="113">
        <v>0</v>
      </c>
      <c r="S44" s="46"/>
    </row>
    <row r="45" spans="1:19" ht="31.5" x14ac:dyDescent="0.25">
      <c r="A45" s="113" t="s">
        <v>268</v>
      </c>
      <c r="B45" s="113"/>
      <c r="C45" s="113">
        <v>0</v>
      </c>
      <c r="D45" s="113">
        <v>0</v>
      </c>
      <c r="E45" s="113">
        <v>0</v>
      </c>
      <c r="F45" s="113">
        <v>0</v>
      </c>
      <c r="G45" s="58">
        <f>H45+K45</f>
        <v>273948</v>
      </c>
      <c r="H45" s="58">
        <v>165784</v>
      </c>
      <c r="I45" s="113"/>
      <c r="J45" s="113"/>
      <c r="K45" s="58">
        <f>82404+25760</f>
        <v>108164</v>
      </c>
      <c r="L45" s="113"/>
      <c r="M45" s="113"/>
      <c r="N45" s="113">
        <v>0</v>
      </c>
      <c r="O45" s="113">
        <v>0</v>
      </c>
      <c r="P45" s="113">
        <v>0</v>
      </c>
    </row>
    <row r="46" spans="1:19" ht="24" customHeight="1" x14ac:dyDescent="0.25">
      <c r="A46" s="113" t="s">
        <v>271</v>
      </c>
      <c r="B46" s="113"/>
      <c r="C46" s="113">
        <v>0</v>
      </c>
      <c r="D46" s="113">
        <v>0</v>
      </c>
      <c r="E46" s="113">
        <v>0</v>
      </c>
      <c r="F46" s="113">
        <v>0</v>
      </c>
      <c r="G46" s="58">
        <f>H46+K46</f>
        <v>889011.19</v>
      </c>
      <c r="H46" s="58">
        <v>123444.19</v>
      </c>
      <c r="I46" s="113"/>
      <c r="J46" s="113"/>
      <c r="K46" s="58">
        <v>765567</v>
      </c>
      <c r="L46" s="113"/>
      <c r="M46" s="113"/>
      <c r="N46" s="113">
        <v>0</v>
      </c>
      <c r="O46" s="113">
        <v>0</v>
      </c>
      <c r="P46" s="113">
        <v>0</v>
      </c>
    </row>
    <row r="47" spans="1:19" ht="21" customHeight="1" x14ac:dyDescent="0.25">
      <c r="A47" s="117" t="s">
        <v>76</v>
      </c>
      <c r="B47" s="35">
        <v>9000</v>
      </c>
      <c r="C47" s="35">
        <v>0</v>
      </c>
      <c r="D47" s="35">
        <v>0</v>
      </c>
      <c r="E47" s="35">
        <v>0</v>
      </c>
      <c r="F47" s="35">
        <v>0</v>
      </c>
      <c r="G47" s="58">
        <f>SUM(H47:K47)</f>
        <v>15194306.280000001</v>
      </c>
      <c r="H47" s="58">
        <f>H41</f>
        <v>12915427.040000001</v>
      </c>
      <c r="I47" s="35">
        <v>0</v>
      </c>
      <c r="J47" s="35">
        <v>0</v>
      </c>
      <c r="K47" s="58">
        <f>K41</f>
        <v>2278879.2400000002</v>
      </c>
      <c r="L47" s="35">
        <v>0</v>
      </c>
      <c r="M47" s="35">
        <v>0</v>
      </c>
      <c r="N47" s="35">
        <v>0</v>
      </c>
      <c r="O47" s="35">
        <v>0</v>
      </c>
      <c r="P47" s="35">
        <v>0</v>
      </c>
    </row>
    <row r="48" spans="1:19" ht="15.75" x14ac:dyDescent="0.25">
      <c r="A48" s="25"/>
      <c r="H48" s="46"/>
      <c r="K48" s="46"/>
    </row>
    <row r="49" spans="1:11" ht="15.75" x14ac:dyDescent="0.25">
      <c r="A49" s="26" t="s">
        <v>88</v>
      </c>
      <c r="B49" s="305" t="s">
        <v>224</v>
      </c>
      <c r="C49" s="305"/>
      <c r="D49" s="305"/>
      <c r="E49" s="305"/>
      <c r="F49" s="311" t="s">
        <v>257</v>
      </c>
      <c r="G49" s="311"/>
    </row>
    <row r="50" spans="1:11" ht="31.5" x14ac:dyDescent="0.25">
      <c r="A50" s="26" t="s">
        <v>89</v>
      </c>
      <c r="B50" s="310"/>
      <c r="C50" s="305"/>
      <c r="D50" s="310"/>
      <c r="E50" s="305"/>
      <c r="F50" s="303"/>
      <c r="G50" s="303"/>
    </row>
    <row r="51" spans="1:11" ht="31.5" customHeight="1" x14ac:dyDescent="0.25">
      <c r="A51" s="26"/>
      <c r="B51" s="27" t="s">
        <v>90</v>
      </c>
      <c r="C51" s="27"/>
      <c r="D51" s="27" t="s">
        <v>43</v>
      </c>
      <c r="E51" s="27"/>
      <c r="F51" s="313" t="s">
        <v>44</v>
      </c>
      <c r="G51" s="313"/>
      <c r="K51" s="46"/>
    </row>
    <row r="52" spans="1:11" ht="31.5" x14ac:dyDescent="0.25">
      <c r="A52" s="26" t="s">
        <v>91</v>
      </c>
      <c r="B52" s="49" t="s">
        <v>258</v>
      </c>
      <c r="C52" s="26"/>
      <c r="D52" s="49" t="s">
        <v>259</v>
      </c>
      <c r="E52" s="26"/>
      <c r="F52" s="303" t="s">
        <v>260</v>
      </c>
      <c r="G52" s="303"/>
    </row>
    <row r="53" spans="1:11" ht="31.5" x14ac:dyDescent="0.25">
      <c r="A53" s="26"/>
      <c r="B53" s="27" t="s">
        <v>90</v>
      </c>
      <c r="C53" s="27"/>
      <c r="D53" s="27" t="s">
        <v>92</v>
      </c>
      <c r="E53" s="27"/>
      <c r="F53" s="313" t="s">
        <v>93</v>
      </c>
      <c r="G53" s="313"/>
    </row>
    <row r="54" spans="1:11" ht="15.75" x14ac:dyDescent="0.25">
      <c r="A54" s="26" t="s">
        <v>94</v>
      </c>
      <c r="B54" s="305"/>
      <c r="C54" s="305"/>
      <c r="D54" s="305"/>
      <c r="E54" s="305"/>
      <c r="F54" s="305"/>
    </row>
    <row r="61" spans="1:11" x14ac:dyDescent="0.25">
      <c r="A61" s="59"/>
      <c r="C61" s="46"/>
    </row>
  </sheetData>
  <mergeCells count="60">
    <mergeCell ref="B16:H16"/>
    <mergeCell ref="F1:J6"/>
    <mergeCell ref="A8:J8"/>
    <mergeCell ref="A9:K9"/>
    <mergeCell ref="A11:C11"/>
    <mergeCell ref="B15:H15"/>
    <mergeCell ref="B17:H17"/>
    <mergeCell ref="A20:A23"/>
    <mergeCell ref="B20:B23"/>
    <mergeCell ref="C20:C23"/>
    <mergeCell ref="D20:D23"/>
    <mergeCell ref="E20:E23"/>
    <mergeCell ref="F20:F23"/>
    <mergeCell ref="G20:H20"/>
    <mergeCell ref="A26:Q26"/>
    <mergeCell ref="I20:I23"/>
    <mergeCell ref="J20:M20"/>
    <mergeCell ref="N20:Q20"/>
    <mergeCell ref="G21:G23"/>
    <mergeCell ref="H21:H23"/>
    <mergeCell ref="J21:J23"/>
    <mergeCell ref="K21:M21"/>
    <mergeCell ref="N21:N23"/>
    <mergeCell ref="O21:Q21"/>
    <mergeCell ref="K22:L22"/>
    <mergeCell ref="M22:M23"/>
    <mergeCell ref="O22:O23"/>
    <mergeCell ref="P22:P23"/>
    <mergeCell ref="Q22:Q23"/>
    <mergeCell ref="A24:Q24"/>
    <mergeCell ref="A35:A39"/>
    <mergeCell ref="B35:B39"/>
    <mergeCell ref="C35:F35"/>
    <mergeCell ref="G35:P35"/>
    <mergeCell ref="C36:C39"/>
    <mergeCell ref="D36:F36"/>
    <mergeCell ref="G36:G39"/>
    <mergeCell ref="H36:P36"/>
    <mergeCell ref="D37:D39"/>
    <mergeCell ref="E37:F37"/>
    <mergeCell ref="H37:J37"/>
    <mergeCell ref="K37:M37"/>
    <mergeCell ref="N37:P37"/>
    <mergeCell ref="E38:E39"/>
    <mergeCell ref="F38:F39"/>
    <mergeCell ref="H38:H39"/>
    <mergeCell ref="F52:G52"/>
    <mergeCell ref="F53:G53"/>
    <mergeCell ref="B54:F54"/>
    <mergeCell ref="O38:P38"/>
    <mergeCell ref="B49:B50"/>
    <mergeCell ref="C49:C50"/>
    <mergeCell ref="D49:D50"/>
    <mergeCell ref="E49:E50"/>
    <mergeCell ref="F49:G50"/>
    <mergeCell ref="I38:J38"/>
    <mergeCell ref="K38:K39"/>
    <mergeCell ref="L38:M38"/>
    <mergeCell ref="N38:N39"/>
    <mergeCell ref="F51:G51"/>
  </mergeCells>
  <hyperlinks>
    <hyperlink ref="I17" r:id="rId1" location="l0" display="https://normativ.kontur.ru/document?moduleid=1&amp;documentid=222981 - l0"/>
    <hyperlink ref="D20" r:id="rId2" location="l0" display="https://normativ.kontur.ru/document?moduleid=1&amp;documentid=222981 - l0"/>
    <hyperlink ref="H21" r:id="rId3" location="l4" display="https://normativ.kontur.ru/document?moduleid=1&amp;documentid=400011 - l4"/>
    <hyperlink ref="A24" r:id="rId4" location="l33" display="https://normativ.kontur.ru/document?moduleid=1&amp;documentid=437538 - l33"/>
    <hyperlink ref="A26" r:id="rId5" location="l33" display="https://normativ.kontur.ru/document?moduleid=1&amp;documentid=437538 - l33"/>
  </hyperlinks>
  <pageMargins left="0.7" right="0.7" top="0.75" bottom="0.75" header="0.3" footer="0.3"/>
  <pageSetup paperSize="9" scale="58" fitToHeight="0" orientation="landscape" r:id="rId6"/>
  <rowBreaks count="1" manualBreakCount="1">
    <brk id="3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Прил 1 </vt:lpstr>
      <vt:lpstr>Лист2 к Прил 1</vt:lpstr>
      <vt:lpstr>Прил 2</vt:lpstr>
      <vt:lpstr>Прил 5</vt:lpstr>
      <vt:lpstr>Прил 6</vt:lpstr>
      <vt:lpstr>Прил 7</vt:lpstr>
      <vt:lpstr>'Прил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2023-05-15T22:46:31Z</cp:lastPrinted>
  <dcterms:created xsi:type="dcterms:W3CDTF">2015-06-05T18:19:34Z</dcterms:created>
  <dcterms:modified xsi:type="dcterms:W3CDTF">2023-05-15T23:19:56Z</dcterms:modified>
</cp:coreProperties>
</file>